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75" windowWidth="16260" windowHeight="14370"/>
  </bookViews>
  <sheets>
    <sheet name="Tabelle1" sheetId="1" r:id="rId1"/>
    <sheet name="Tabelle2" sheetId="2" r:id="rId2"/>
    <sheet name="Tabelle3" sheetId="3" r:id="rId3"/>
  </sheets>
  <calcPr calcId="145621" concurrentManualCount="2"/>
</workbook>
</file>

<file path=xl/calcChain.xml><?xml version="1.0" encoding="utf-8"?>
<calcChain xmlns="http://schemas.openxmlformats.org/spreadsheetml/2006/main">
  <c r="I534" i="1" l="1"/>
  <c r="I541" i="1"/>
  <c r="I554" i="1"/>
  <c r="D554" i="1"/>
  <c r="D421" i="1" l="1"/>
  <c r="D534" i="1" s="1"/>
  <c r="D536" i="1" l="1"/>
  <c r="D541" i="1" s="1"/>
  <c r="I502" i="1"/>
  <c r="I497" i="1"/>
  <c r="I492" i="1"/>
  <c r="I478" i="1"/>
  <c r="I484" i="1"/>
  <c r="I472" i="1"/>
  <c r="I468" i="1"/>
  <c r="I464" i="1"/>
  <c r="I458" i="1"/>
  <c r="I450" i="1"/>
  <c r="I442" i="1"/>
  <c r="I437" i="1"/>
  <c r="I432" i="1"/>
  <c r="I427" i="1"/>
  <c r="I422" i="1"/>
  <c r="I406" i="1"/>
  <c r="D406" i="1"/>
  <c r="I401" i="1"/>
  <c r="D401" i="1"/>
  <c r="I356" i="1"/>
  <c r="I351" i="1"/>
  <c r="I346" i="1"/>
  <c r="I341" i="1"/>
  <c r="I336" i="1"/>
  <c r="I331" i="1"/>
  <c r="I326" i="1"/>
  <c r="I320" i="1"/>
  <c r="D356" i="1"/>
  <c r="D351" i="1"/>
  <c r="D346" i="1"/>
  <c r="D341" i="1"/>
  <c r="D336" i="1"/>
  <c r="D331" i="1"/>
  <c r="D326" i="1"/>
  <c r="D320" i="1"/>
  <c r="I395" i="1"/>
  <c r="I390" i="1"/>
  <c r="I384" i="1"/>
  <c r="I378" i="1"/>
  <c r="I373" i="1"/>
  <c r="I368" i="1"/>
  <c r="I362" i="1"/>
  <c r="D362" i="1"/>
  <c r="D368" i="1"/>
  <c r="D373" i="1"/>
  <c r="D378" i="1"/>
  <c r="D384" i="1"/>
  <c r="D390" i="1"/>
  <c r="D395" i="1"/>
  <c r="I313" i="1"/>
  <c r="I305" i="1"/>
  <c r="I298" i="1"/>
  <c r="I294" i="1"/>
  <c r="I290" i="1"/>
  <c r="I285" i="1"/>
  <c r="I283" i="1"/>
  <c r="D288" i="1"/>
  <c r="D284" i="1"/>
  <c r="I277" i="1"/>
  <c r="I273" i="1"/>
  <c r="I269" i="1"/>
  <c r="I264" i="1"/>
  <c r="I259" i="1"/>
  <c r="I254" i="1"/>
  <c r="D258" i="1"/>
  <c r="D254" i="1"/>
  <c r="D239" i="1"/>
  <c r="D247" i="1"/>
  <c r="I247" i="1"/>
  <c r="I243" i="1"/>
  <c r="I239" i="1"/>
  <c r="I235" i="1"/>
  <c r="I231" i="1"/>
  <c r="I227" i="1"/>
  <c r="I218" i="1"/>
  <c r="I222" i="1"/>
  <c r="D226" i="1"/>
  <c r="D222" i="1"/>
  <c r="D218" i="1"/>
  <c r="I211" i="1"/>
  <c r="D211" i="1"/>
  <c r="I203" i="1"/>
  <c r="I196" i="1"/>
  <c r="I190" i="1"/>
  <c r="D203" i="1"/>
  <c r="D196" i="1"/>
  <c r="D190" i="1"/>
  <c r="D185" i="1"/>
  <c r="D178" i="1"/>
  <c r="D167" i="1"/>
  <c r="I167" i="1"/>
  <c r="I171" i="1"/>
  <c r="D171" i="1"/>
  <c r="I100" i="1"/>
  <c r="I158" i="1"/>
  <c r="I154" i="1"/>
  <c r="I149" i="1"/>
  <c r="D158" i="1"/>
  <c r="D154" i="1"/>
  <c r="D149" i="1"/>
  <c r="I141" i="1"/>
  <c r="I135" i="1"/>
  <c r="I131" i="1"/>
  <c r="D141" i="1"/>
  <c r="D135" i="1"/>
  <c r="D131" i="1"/>
  <c r="I125" i="1"/>
  <c r="I120" i="1"/>
  <c r="I116" i="1"/>
  <c r="I112" i="1"/>
  <c r="I108" i="1"/>
  <c r="I104" i="1"/>
  <c r="D125" i="1"/>
  <c r="D120" i="1"/>
  <c r="D116" i="1"/>
  <c r="D112" i="1"/>
  <c r="D108" i="1"/>
  <c r="D104" i="1"/>
  <c r="D100" i="1"/>
  <c r="I94" i="1"/>
  <c r="D94" i="1"/>
  <c r="I89" i="1"/>
  <c r="D89" i="1"/>
  <c r="I85" i="1"/>
  <c r="D85" i="1"/>
  <c r="I78" i="1"/>
  <c r="I74" i="1"/>
  <c r="I70" i="1"/>
  <c r="I66" i="1"/>
  <c r="I58" i="1"/>
  <c r="D58" i="1"/>
  <c r="I54" i="1"/>
  <c r="D54" i="1"/>
  <c r="I50" i="1"/>
  <c r="D50" i="1"/>
  <c r="I41" i="1"/>
  <c r="D41" i="1"/>
  <c r="I37" i="1"/>
  <c r="I33" i="1"/>
  <c r="D37" i="1"/>
  <c r="D33" i="1"/>
  <c r="D160" i="1" l="1"/>
  <c r="D408" i="1"/>
  <c r="I160" i="1"/>
  <c r="I408" i="1" s="1"/>
  <c r="I410" i="1" s="1"/>
  <c r="I414" i="1" s="1"/>
  <c r="I536" i="1" l="1"/>
  <c r="D414" i="1"/>
  <c r="D410" i="1"/>
  <c r="I556" i="1" l="1"/>
  <c r="I559" i="1" s="1"/>
</calcChain>
</file>

<file path=xl/sharedStrings.xml><?xml version="1.0" encoding="utf-8"?>
<sst xmlns="http://schemas.openxmlformats.org/spreadsheetml/2006/main" count="842" uniqueCount="270">
  <si>
    <t>Amt für Bevölkerungsschutz und Armee</t>
  </si>
  <si>
    <t>Infrastruktur</t>
  </si>
  <si>
    <t>Mehrkostenberechnung für Schutzräume</t>
  </si>
  <si>
    <t>Voranschlag</t>
  </si>
  <si>
    <t>Abrechnung *)</t>
  </si>
  <si>
    <t>*) Unter Beilage der definitiven, detallierten Ausmasse kann diese Formular auch für die</t>
  </si>
  <si>
    <t>Abrechnung verwendet werden.</t>
  </si>
  <si>
    <t>Gemeinde:</t>
  </si>
  <si>
    <t>Objekt:</t>
  </si>
  <si>
    <t>Bauherr:</t>
  </si>
  <si>
    <t>Projekteverfasser:</t>
  </si>
  <si>
    <t>Parz. Nr.:</t>
  </si>
  <si>
    <t>Ktr. Nr.:</t>
  </si>
  <si>
    <t>Datum:</t>
  </si>
  <si>
    <t>Tel. Nr.:</t>
  </si>
  <si>
    <t xml:space="preserve">A. </t>
  </si>
  <si>
    <t>Kosten Normalausführung:</t>
  </si>
  <si>
    <t>Ing. berechtigt</t>
  </si>
  <si>
    <t>B.</t>
  </si>
  <si>
    <t>Kosten Schutzraumausführung:</t>
  </si>
  <si>
    <t>Bodenplatte / Fundamente</t>
  </si>
  <si>
    <t xml:space="preserve">Schutzraumboden, </t>
  </si>
  <si>
    <t>cm stark, armiert</t>
  </si>
  <si>
    <t>a) Magerbeton PC 150</t>
  </si>
  <si>
    <t>m3 à</t>
  </si>
  <si>
    <t>Fr.</t>
  </si>
  <si>
    <t>Gesamt</t>
  </si>
  <si>
    <t>b) Beton für Fundamente B 35/25</t>
  </si>
  <si>
    <t xml:space="preserve">Fr. </t>
  </si>
  <si>
    <t>b) Beton für Bodenplatten B 35/25</t>
  </si>
  <si>
    <t>c) Schalung Typ 1 für Fundamente</t>
  </si>
  <si>
    <t xml:space="preserve">m2 à </t>
  </si>
  <si>
    <t>c) Stirnschalung für gerade Bodenplatten</t>
  </si>
  <si>
    <t>m2 à</t>
  </si>
  <si>
    <t>Umfassungswände armiert</t>
  </si>
  <si>
    <t>Wandstärke 20 bis 35 cm</t>
  </si>
  <si>
    <t>Wandhöhe 2.00 bis 2.50 m</t>
  </si>
  <si>
    <t>a) Wandbeton B 35/25 vibriert</t>
  </si>
  <si>
    <t xml:space="preserve">m3 à </t>
  </si>
  <si>
    <t>b) Wandschalung Typ 2</t>
  </si>
  <si>
    <t>c) Sturz- &amp; Leibungsschalung Typ 2</t>
  </si>
  <si>
    <t>Innere Zwischenwände armiert</t>
  </si>
  <si>
    <t>Wandstärke 20 cm</t>
  </si>
  <si>
    <t>Wandhöhe 2.00 bis 3.00 m</t>
  </si>
  <si>
    <t>a) Wandbeton B35/25 vibriert</t>
  </si>
  <si>
    <t>d) Dreikantleisten 2 x 2 cm</t>
  </si>
  <si>
    <t>m1 à</t>
  </si>
  <si>
    <t>Betondecke über Keller</t>
  </si>
  <si>
    <t>a) Deckenbeton B 35/25 vibriert</t>
  </si>
  <si>
    <t>b) Deckenschalung Typ 2</t>
  </si>
  <si>
    <t>c) Schalung für geraden Deckenrand</t>
  </si>
  <si>
    <t>Schalhöhe       cm Typ 1</t>
  </si>
  <si>
    <t>Liefern und Verlegen von Stahl III</t>
  </si>
  <si>
    <t>a) Fix- &amp; Lagerlängen</t>
  </si>
  <si>
    <t>kg à</t>
  </si>
  <si>
    <t>b) Einfach bearbeitet</t>
  </si>
  <si>
    <t>c) Zuschlag für Mehrfachbearbeitung</t>
  </si>
  <si>
    <t>d) Positionszuschlag</t>
  </si>
  <si>
    <t>Pos. À</t>
  </si>
  <si>
    <t>e) Listenzuschlag unter 2 to</t>
  </si>
  <si>
    <t>List. À</t>
  </si>
  <si>
    <t>f) Distanzbügel H =</t>
  </si>
  <si>
    <t>Stück à</t>
  </si>
  <si>
    <t>g) Armierungsanschlüsse</t>
  </si>
  <si>
    <t>Typ ebea oder Comax</t>
  </si>
  <si>
    <t>Betonzusätze</t>
  </si>
  <si>
    <t>a) Dichtungsmittel kg/m3</t>
  </si>
  <si>
    <t>b) Frostschutzmittel kg/m3</t>
  </si>
  <si>
    <t xml:space="preserve">kg à </t>
  </si>
  <si>
    <t>c) Mörtelvorlage bei Aussenwänden 5 cm</t>
  </si>
  <si>
    <t>stark mit Sika-Latexbeimischung o.ä.</t>
  </si>
  <si>
    <t>Wandstärke 25 bis 35 cm</t>
  </si>
  <si>
    <t>Oberflächenbehandlung</t>
  </si>
  <si>
    <t>a) Betonoberflächen aufgeraut mit Besen</t>
  </si>
  <si>
    <t>oder Rechen, zur Aufnahme des</t>
  </si>
  <si>
    <t>Zementüberzugs</t>
  </si>
  <si>
    <t>b) Abtaloschieren der Betonoberfläche</t>
  </si>
  <si>
    <t>mit Mörtelzugabe</t>
  </si>
  <si>
    <t>ohne Mörtelzugabe</t>
  </si>
  <si>
    <t>Baugrubenaushub / Normalfundation</t>
  </si>
  <si>
    <t>a) Fundamentaushub maschinell</t>
  </si>
  <si>
    <t>b) Fundamentaushub von Hand</t>
  </si>
  <si>
    <t>Mehraushub Baugrube / Aushub Fluchtröhe</t>
  </si>
  <si>
    <t>a) Aushub maschinell</t>
  </si>
  <si>
    <t>b) Aushub von Hand</t>
  </si>
  <si>
    <t>Normalboden</t>
  </si>
  <si>
    <t>a) Naturboden planiert &amp; verdichtet inkl.</t>
  </si>
  <si>
    <t>Bekiesung</t>
  </si>
  <si>
    <t>b) Betonboden im Blei od. Gefälle zur</t>
  </si>
  <si>
    <t>Aufnahme eines Zementüberzuges</t>
  </si>
  <si>
    <t>Stärke  10 bis 12 cm gestampft</t>
  </si>
  <si>
    <t>Beton PC 200</t>
  </si>
  <si>
    <t xml:space="preserve">c) Zementüberzug im Blei od. Gefälle </t>
  </si>
  <si>
    <t>abgerieben Stärke 2 bis 3 cm</t>
  </si>
  <si>
    <t xml:space="preserve">d) Erstellen von Türschwellen </t>
  </si>
  <si>
    <t>Schwellenbreite bis 15 cm</t>
  </si>
  <si>
    <t>sauber abgerieben</t>
  </si>
  <si>
    <t xml:space="preserve">e) Erstellen von Fenstersimsen </t>
  </si>
  <si>
    <t>Simsbreite bis 25 cm</t>
  </si>
  <si>
    <t>Gefälle gegen Aussen</t>
  </si>
  <si>
    <t xml:space="preserve">c) Zementüberzug auf Betonböden </t>
  </si>
  <si>
    <t>d) Schwelle für Schutzraumtüre</t>
  </si>
  <si>
    <t>Schwellenbreite 25 bis 40 cm</t>
  </si>
  <si>
    <t xml:space="preserve">m1 à </t>
  </si>
  <si>
    <t>e) Erstellen von Fenstersimsen</t>
  </si>
  <si>
    <t>Vorfabrizierte Lichtschächte</t>
  </si>
  <si>
    <t>Grösse im Licht            x           cm</t>
  </si>
  <si>
    <t>Schachthöhe           cm</t>
  </si>
  <si>
    <t>inkl. passendem Gitterrost</t>
  </si>
  <si>
    <t>Vorfabrizierte Notausstiegsschächte mit Zulassung BZS</t>
  </si>
  <si>
    <t>Grösse im Licht 80 x 60 cm</t>
  </si>
  <si>
    <t>Lichtschächte an Ort erstellt</t>
  </si>
  <si>
    <t>a) Wandbeton B 35/25 armiert</t>
  </si>
  <si>
    <t>Wandstärke 15 bis 20 cm vibriert</t>
  </si>
  <si>
    <t>b) Schalung für Lichtschächte Typ 2</t>
  </si>
  <si>
    <t>c) Armierung Stahl IV</t>
  </si>
  <si>
    <t>c) Armierung Stahl III</t>
  </si>
  <si>
    <t>Fix- &amp; Lagerlängen</t>
  </si>
  <si>
    <t>einfach bearbeitet</t>
  </si>
  <si>
    <t>Zuschlag für Mehrfachbearbeitung</t>
  </si>
  <si>
    <t>d) Positionszuschläge</t>
  </si>
  <si>
    <t>List. a</t>
  </si>
  <si>
    <t>d) Schnittzuschläge Stahl IV</t>
  </si>
  <si>
    <t>f) Armierungsanschlüsse Typ ebea od. Comax</t>
  </si>
  <si>
    <t>Zwischenwände in Kalksandsteinen sauber</t>
  </si>
  <si>
    <t>gemauert, wird nicht verputzt</t>
  </si>
  <si>
    <t>a) 12 cm stark</t>
  </si>
  <si>
    <t>b) 15 cm stark</t>
  </si>
  <si>
    <t>Ein- &amp; Unterbetonieren sowie allfällig nötiger Abschalungen</t>
  </si>
  <si>
    <t xml:space="preserve">Liefern und Versetzen von Fluchtröhren ink. nötiges </t>
  </si>
  <si>
    <t>a) Zementrohr Durchmesser 100 cm</t>
  </si>
  <si>
    <t>b) Ausstiegsschacht mit Zulassung BZS inkl. Geröllkoffer</t>
  </si>
  <si>
    <t>Durchmesser 100 cm</t>
  </si>
  <si>
    <t>c) Konus exzentrisch</t>
  </si>
  <si>
    <t>Durchmesser 100 x 60 x 65 cm</t>
  </si>
  <si>
    <t>d) Abdeckplatte mit Aussparung Durchmesser 60 cm</t>
  </si>
  <si>
    <t>exzentrisch, befahrbar 5 to Raddruck</t>
  </si>
  <si>
    <t>e) Brunnenring 5 bis 50 cm, Durchmesser 60 cm</t>
  </si>
  <si>
    <t>f) Deckel gelocht, begehbar; Durchmesser 60 cm</t>
  </si>
  <si>
    <t>Liefern und Versetzen von Stahltonstüzen als</t>
  </si>
  <si>
    <t>Zuschlag gemessen</t>
  </si>
  <si>
    <t>a) 6 x 12 cm</t>
  </si>
  <si>
    <t>b) 6 x 15 cm</t>
  </si>
  <si>
    <t>Versetzarbeiten</t>
  </si>
  <si>
    <t>a) Liefern &amp; Versetzen von Steigleitern oder -eisen</t>
  </si>
  <si>
    <t>b) Schutzraumbauteile, direkt in Schalung versetzt, inkl. Ausbetonieren</t>
  </si>
  <si>
    <t>Panzertüre Typ PT</t>
  </si>
  <si>
    <t>Drucktüre Typ DT</t>
  </si>
  <si>
    <t>Panzerdeckel 80 x 60 cm</t>
  </si>
  <si>
    <t>c) Liefern und in Schalung Versetzen der Frischluftzuleitungen</t>
  </si>
  <si>
    <t xml:space="preserve">Eternit-, PVC- od. Flexrohre inkl der nötigen Bögen und nicht </t>
  </si>
  <si>
    <t>verschiebbarer Befestigungen</t>
  </si>
  <si>
    <t>Rohrdurchmesser</t>
  </si>
  <si>
    <t>d) Liefern und in Schalung Versetzten von geraden Röhren für Wand-</t>
  </si>
  <si>
    <t>durchführungen bei Überdruckventilen</t>
  </si>
  <si>
    <t>Eternit-, PVC- oder Flexrohre inkl. unverschiebbarer Befestigungen</t>
  </si>
  <si>
    <t>Wandstärke 30 bis 40 cm</t>
  </si>
  <si>
    <t>Sickerleitung um Gebäude</t>
  </si>
  <si>
    <t>a) Handaushub, Grabenbreite bis 50 cm</t>
  </si>
  <si>
    <t>Grabentiefe bis 50 cm</t>
  </si>
  <si>
    <t>b) Liefern und Verlegen gelochten Sickerrohren,</t>
  </si>
  <si>
    <t>Zement oder PVC</t>
  </si>
  <si>
    <t>c) Zuschläge für Formstücke; Bögen bis 45 Grad</t>
  </si>
  <si>
    <t>Abzweiger 45 Grad</t>
  </si>
  <si>
    <t>Überschiebemuffen PVC</t>
  </si>
  <si>
    <t>Reduktionen</t>
  </si>
  <si>
    <t>Gummi - Dichtungsringe</t>
  </si>
  <si>
    <t>Rohrschnitte</t>
  </si>
  <si>
    <t>d) Senkrechte Rohre als Spülstutzen für</t>
  </si>
  <si>
    <t>Sickerleitungen inkl. der nötigen Befestigungen</t>
  </si>
  <si>
    <t>Putzstutzen-Deckeli mit Bajonettverschluss und</t>
  </si>
  <si>
    <t>nötigem Schlüssel</t>
  </si>
  <si>
    <t>e) Hüllbeton für Sickerleitungen; Beton PC 150</t>
  </si>
  <si>
    <t>ca. 0.150 x m3 pro m1</t>
  </si>
  <si>
    <t>Erstellen der Einlaufflächen mit Zementmörtel PC 500</t>
  </si>
  <si>
    <t>Breite ca. 50 cm, abgeglättet</t>
  </si>
  <si>
    <t xml:space="preserve">f) Liefern und Einbringen von Sickergeröll, Körnung </t>
  </si>
  <si>
    <t>0 bis 30 mm</t>
  </si>
  <si>
    <t>ca. 0.200 m3 pro m1</t>
  </si>
  <si>
    <t xml:space="preserve">g) Liefern und Verlegung von Vliesmatten auf </t>
  </si>
  <si>
    <t xml:space="preserve">Geröllpackung </t>
  </si>
  <si>
    <t>Breite ca. 100 cm</t>
  </si>
  <si>
    <t>Schutzanstrich auf Betonwände gegen Erdreich</t>
  </si>
  <si>
    <t>Produkt:</t>
  </si>
  <si>
    <t>Liefern und auf Geröllpackung verlegen von</t>
  </si>
  <si>
    <t>Zement-Filterfuss-Steinen</t>
  </si>
  <si>
    <t>Grösse 50 x 30 x 8 cm</t>
  </si>
  <si>
    <t>Liefern und Verlegen von Zemet-Filter-Plattten</t>
  </si>
  <si>
    <t>Grösse 50 x 25 x 6 cm</t>
  </si>
  <si>
    <t>Zwischentotal</t>
  </si>
  <si>
    <t>abzüglich Rabatt</t>
  </si>
  <si>
    <t>Baumeister Netto</t>
  </si>
  <si>
    <t>Bauteile</t>
  </si>
  <si>
    <t>a) Normalfenster mit Mäusegitter</t>
  </si>
  <si>
    <t xml:space="preserve">a) Panzerdeckel 60 x 80 cm liefern inkl. </t>
  </si>
  <si>
    <t>Fenster und Gitter, netto</t>
  </si>
  <si>
    <t>b) Panzertüren           x            cm</t>
  </si>
  <si>
    <t>netto</t>
  </si>
  <si>
    <t xml:space="preserve">Stück à </t>
  </si>
  <si>
    <t>c) Selbstbefreiungsvorrichtung liefern &amp; montieren</t>
  </si>
  <si>
    <t>d) Drucktüren         x           cm</t>
  </si>
  <si>
    <t>e) Tafel Schleusenspülzeit liefern &amp; montieren</t>
  </si>
  <si>
    <t>Künstliche Belüftungsanlage</t>
  </si>
  <si>
    <t>Fabrikat:</t>
  </si>
  <si>
    <t>VA:</t>
  </si>
  <si>
    <t>betriebsbereit montiert</t>
  </si>
  <si>
    <t>Schutzraum-Ausrüstung</t>
  </si>
  <si>
    <t>a) SR-Liegen Typ:</t>
  </si>
  <si>
    <t>Element 3-stöckig</t>
  </si>
  <si>
    <t>Trockenklosett-Ausrüstung</t>
  </si>
  <si>
    <t>a) TC 8 Personen; netto</t>
  </si>
  <si>
    <t>b) TC 15 Personen, netto</t>
  </si>
  <si>
    <t>c) TC 30 Personen, netto</t>
  </si>
  <si>
    <t>d) Abortkabine fest montiert inkl. Montage</t>
  </si>
  <si>
    <t>Typ:</t>
  </si>
  <si>
    <t>e) Abortkabine mobil mit Vorhängen inkl. Montage</t>
  </si>
  <si>
    <t>Malerarbeiten</t>
  </si>
  <si>
    <t>Einbauteile 2 x Kunsthart streichen, inkl. Rahmen</t>
  </si>
  <si>
    <t>Elektrische Installationen</t>
  </si>
  <si>
    <t>sowie die nötigen Lichtinstallationen.</t>
  </si>
  <si>
    <t>Eventuelles Einlegen eines Leerrohres für einen Telefonanschluss ist</t>
  </si>
  <si>
    <t>einzurechnen.</t>
  </si>
  <si>
    <t>Pauschal</t>
  </si>
  <si>
    <t>Anschluss der Ventilationsaggregate, inkl. Leitungen in Schalung verlegt,</t>
  </si>
  <si>
    <t>Sanitäre Installationen</t>
  </si>
  <si>
    <t>a) Apparate, netto</t>
  </si>
  <si>
    <t>b) Leitungen, netto</t>
  </si>
  <si>
    <t>Innere Kanalisationsarbeiten, netto</t>
  </si>
  <si>
    <t>Diverses</t>
  </si>
  <si>
    <t xml:space="preserve">Installationspauschale </t>
  </si>
  <si>
    <t>Berechnungssystem siehe letzte Seite</t>
  </si>
  <si>
    <t>Honorare netto</t>
  </si>
  <si>
    <t xml:space="preserve">a) Architekt </t>
  </si>
  <si>
    <t>b) Ingenieur</t>
  </si>
  <si>
    <t>Gesamtkosten "A"</t>
  </si>
  <si>
    <t>Normalausführung</t>
  </si>
  <si>
    <t>Gesamtkosten "B"</t>
  </si>
  <si>
    <t>Schutzraumausführung</t>
  </si>
  <si>
    <t>abzüglich Gesamtkosten "A"</t>
  </si>
  <si>
    <t>Schutzraumbedingte</t>
  </si>
  <si>
    <t>Mehrkosten</t>
  </si>
  <si>
    <t>Bemerkungen:</t>
  </si>
  <si>
    <t>Formel für die Vorteilsanrechnung:</t>
  </si>
  <si>
    <t>SR-Fläche = m2 x Fr. 10.- x 100</t>
  </si>
  <si>
    <t>muss ausgefüllt werden</t>
  </si>
  <si>
    <t>wird automatisch berechnet</t>
  </si>
  <si>
    <t>Formel für die Installationspauschale:</t>
  </si>
  <si>
    <t>Gesamtkosten Bauplatzinstallation x Kosten Baumeister Normalausführung</t>
  </si>
  <si>
    <t>Gesamtkosten Baumeister - Gesamtkosten Bauplatzinstallinstallation</t>
  </si>
  <si>
    <t>x 0.65</t>
  </si>
  <si>
    <t>Normalausführung in  Pos. 28 übertragen</t>
  </si>
  <si>
    <t>Schutzraumausführung in Pos. 28 übertragen</t>
  </si>
  <si>
    <t>Gesamtkosten Bauplatzinstallation x Kosten Baumeister Schutzraum</t>
  </si>
  <si>
    <t>Gesamtkosten Baumeister - Gesamtkosten Bauplatzinstallation</t>
  </si>
  <si>
    <t xml:space="preserve">Deckenstärke             </t>
  </si>
  <si>
    <t>cm</t>
  </si>
  <si>
    <t xml:space="preserve">Deckenstärke          </t>
  </si>
  <si>
    <t xml:space="preserve"> </t>
  </si>
  <si>
    <t xml:space="preserve">                  cm</t>
  </si>
  <si>
    <t>Durchmesser</t>
  </si>
  <si>
    <t xml:space="preserve">                       cm</t>
  </si>
  <si>
    <t xml:space="preserve">                   cm</t>
  </si>
  <si>
    <t>b) Drucktüren, Grösse:</t>
  </si>
  <si>
    <t xml:space="preserve">a) Panzertüren, Grösse:   </t>
  </si>
  <si>
    <t>c) Panzerdeckel, Grösse:</t>
  </si>
  <si>
    <t xml:space="preserve">Vorteil, welcher Bauherr hat, wenn er einen öffentlichen SR baut, welcher mit Ersatzabgaben fianziert wird. </t>
  </si>
  <si>
    <t>Zwischentotal Bauteile</t>
  </si>
  <si>
    <t>auf Bauteile</t>
  </si>
  <si>
    <t>Zwischentotal 1 - 18</t>
  </si>
  <si>
    <t>Zwischentotal 1 - 7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</si>
</sst>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44" fontId="0" fillId="0" borderId="0" xfId="1" applyFont="1"/>
    <xf numFmtId="44" fontId="0" fillId="0" borderId="0" xfId="1" applyFont="1" applyBorder="1"/>
    <xf numFmtId="0" fontId="0" fillId="2" borderId="0" xfId="0" applyFill="1"/>
    <xf numFmtId="44" fontId="0" fillId="3" borderId="0" xfId="1" applyFont="1" applyFill="1"/>
    <xf numFmtId="0" fontId="0" fillId="3" borderId="0" xfId="0" applyFill="1"/>
    <xf numFmtId="44" fontId="0" fillId="3" borderId="1" xfId="0" applyNumberFormat="1" applyFill="1" applyBorder="1"/>
    <xf numFmtId="44" fontId="0" fillId="3" borderId="0" xfId="0" applyNumberFormat="1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9" fontId="0" fillId="2" borderId="0" xfId="0" applyNumberFormat="1" applyFill="1" applyProtection="1">
      <protection locked="0"/>
    </xf>
    <xf numFmtId="44" fontId="0" fillId="2" borderId="0" xfId="1" applyFont="1" applyFill="1" applyProtection="1">
      <protection locked="0"/>
    </xf>
    <xf numFmtId="44" fontId="2" fillId="3" borderId="2" xfId="1" applyFont="1" applyFill="1" applyBorder="1"/>
    <xf numFmtId="0" fontId="0" fillId="0" borderId="4" xfId="0" applyBorder="1"/>
    <xf numFmtId="0" fontId="0" fillId="0" borderId="5" xfId="0" applyBorder="1"/>
    <xf numFmtId="44" fontId="0" fillId="3" borderId="6" xfId="0" applyNumberFormat="1" applyFill="1" applyBorder="1"/>
    <xf numFmtId="0" fontId="0" fillId="2" borderId="0" xfId="0" applyFill="1" applyAlignment="1" applyProtection="1">
      <alignment horizontal="center"/>
      <protection locked="0"/>
    </xf>
    <xf numFmtId="0" fontId="0" fillId="0" borderId="0" xfId="0" applyFill="1"/>
    <xf numFmtId="44" fontId="0" fillId="3" borderId="6" xfId="1" applyFont="1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left"/>
      <protection locked="0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0</xdr:row>
      <xdr:rowOff>76200</xdr:rowOff>
    </xdr:from>
    <xdr:to>
      <xdr:col>10</xdr:col>
      <xdr:colOff>911225</xdr:colOff>
      <xdr:row>3</xdr:row>
      <xdr:rowOff>20955</xdr:rowOff>
    </xdr:to>
    <xdr:pic>
      <xdr:nvPicPr>
        <xdr:cNvPr id="3" name="Bild 1" descr="logo_verw_t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76200"/>
          <a:ext cx="1495425" cy="516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6"/>
  <sheetViews>
    <sheetView tabSelected="1" topLeftCell="A72" zoomScaleNormal="100" workbookViewId="0">
      <selection activeCell="I535" sqref="I535"/>
    </sheetView>
  </sheetViews>
  <sheetFormatPr baseColWidth="10" defaultRowHeight="15" x14ac:dyDescent="0.2"/>
  <cols>
    <col min="1" max="1" width="4.21875" customWidth="1"/>
    <col min="2" max="2" width="15.21875" customWidth="1"/>
    <col min="3" max="3" width="12.88671875" customWidth="1"/>
    <col min="4" max="4" width="13.77734375" customWidth="1"/>
    <col min="6" max="6" width="4.21875" customWidth="1"/>
    <col min="7" max="7" width="15.109375" customWidth="1"/>
    <col min="9" max="9" width="16.6640625" customWidth="1"/>
  </cols>
  <sheetData>
    <row r="1" spans="1:11" x14ac:dyDescent="0.2">
      <c r="A1" s="2" t="s">
        <v>0</v>
      </c>
    </row>
    <row r="2" spans="1:11" x14ac:dyDescent="0.2">
      <c r="A2" s="3" t="s">
        <v>1</v>
      </c>
    </row>
    <row r="5" spans="1:11" ht="15.75" x14ac:dyDescent="0.25">
      <c r="A5" s="4" t="s">
        <v>2</v>
      </c>
    </row>
    <row r="7" spans="1:11" x14ac:dyDescent="0.2">
      <c r="A7" t="s">
        <v>3</v>
      </c>
      <c r="G7" s="8" t="s">
        <v>244</v>
      </c>
      <c r="H7" s="8"/>
    </row>
    <row r="8" spans="1:11" x14ac:dyDescent="0.2">
      <c r="G8" s="10" t="s">
        <v>245</v>
      </c>
      <c r="H8" s="10"/>
    </row>
    <row r="9" spans="1:11" x14ac:dyDescent="0.2">
      <c r="A9" t="s">
        <v>4</v>
      </c>
    </row>
    <row r="11" spans="1:11" x14ac:dyDescent="0.2">
      <c r="A11" t="s">
        <v>5</v>
      </c>
    </row>
    <row r="12" spans="1:11" x14ac:dyDescent="0.2">
      <c r="A12" t="s">
        <v>6</v>
      </c>
    </row>
    <row r="14" spans="1:1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6" spans="1:11" x14ac:dyDescent="0.2">
      <c r="A16" t="s">
        <v>7</v>
      </c>
      <c r="C16" s="26"/>
      <c r="D16" s="26"/>
      <c r="F16" t="s">
        <v>11</v>
      </c>
      <c r="H16" s="26"/>
      <c r="I16" s="26"/>
    </row>
    <row r="18" spans="1:11" x14ac:dyDescent="0.2">
      <c r="A18" t="s">
        <v>8</v>
      </c>
      <c r="C18" s="26"/>
      <c r="D18" s="26"/>
      <c r="F18" t="s">
        <v>12</v>
      </c>
      <c r="H18" s="26"/>
      <c r="I18" s="26"/>
    </row>
    <row r="20" spans="1:11" x14ac:dyDescent="0.2">
      <c r="A20" t="s">
        <v>9</v>
      </c>
      <c r="C20" s="26"/>
      <c r="D20" s="26"/>
      <c r="F20" t="s">
        <v>13</v>
      </c>
      <c r="H20" s="26"/>
      <c r="I20" s="26"/>
    </row>
    <row r="22" spans="1:11" x14ac:dyDescent="0.2">
      <c r="A22" t="s">
        <v>10</v>
      </c>
      <c r="C22" s="26"/>
      <c r="D22" s="26"/>
      <c r="F22" t="s">
        <v>14</v>
      </c>
      <c r="H22" s="26"/>
      <c r="I22" s="26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6" spans="1:11" ht="15.75" x14ac:dyDescent="0.25">
      <c r="A26" s="1" t="s">
        <v>15</v>
      </c>
      <c r="B26" s="1" t="s">
        <v>16</v>
      </c>
      <c r="F26" s="1" t="s">
        <v>18</v>
      </c>
      <c r="G26" s="1" t="s">
        <v>19</v>
      </c>
    </row>
    <row r="27" spans="1:11" x14ac:dyDescent="0.2">
      <c r="B27" t="s">
        <v>17</v>
      </c>
      <c r="G27" t="s">
        <v>17</v>
      </c>
    </row>
    <row r="29" spans="1:11" ht="15.75" x14ac:dyDescent="0.25">
      <c r="A29" s="1">
        <v>1</v>
      </c>
      <c r="B29" t="s">
        <v>20</v>
      </c>
      <c r="F29" s="1">
        <v>1</v>
      </c>
      <c r="G29" t="s">
        <v>21</v>
      </c>
      <c r="H29" s="21"/>
      <c r="I29" t="s">
        <v>22</v>
      </c>
    </row>
    <row r="31" spans="1:11" x14ac:dyDescent="0.2">
      <c r="B31" t="s">
        <v>23</v>
      </c>
      <c r="G31" t="s">
        <v>23</v>
      </c>
    </row>
    <row r="32" spans="1:11" x14ac:dyDescent="0.2">
      <c r="B32" t="s">
        <v>24</v>
      </c>
      <c r="C32" t="s">
        <v>25</v>
      </c>
      <c r="D32" t="s">
        <v>26</v>
      </c>
      <c r="G32" t="s">
        <v>24</v>
      </c>
      <c r="H32" t="s">
        <v>28</v>
      </c>
      <c r="I32" t="s">
        <v>26</v>
      </c>
    </row>
    <row r="33" spans="1:9" x14ac:dyDescent="0.2">
      <c r="B33" s="14"/>
      <c r="C33" s="14"/>
      <c r="D33" s="9">
        <f>SUM(B33*C33)</f>
        <v>0</v>
      </c>
      <c r="E33" s="6"/>
      <c r="G33" s="14"/>
      <c r="H33" s="14"/>
      <c r="I33" s="9">
        <f>SUM(G33*H33)</f>
        <v>0</v>
      </c>
    </row>
    <row r="35" spans="1:9" x14ac:dyDescent="0.2">
      <c r="B35" t="s">
        <v>27</v>
      </c>
      <c r="G35" t="s">
        <v>29</v>
      </c>
    </row>
    <row r="36" spans="1:9" x14ac:dyDescent="0.2">
      <c r="B36" t="s">
        <v>24</v>
      </c>
      <c r="C36" t="s">
        <v>28</v>
      </c>
      <c r="D36" t="s">
        <v>26</v>
      </c>
      <c r="G36" t="s">
        <v>24</v>
      </c>
      <c r="H36" t="s">
        <v>25</v>
      </c>
      <c r="I36" t="s">
        <v>26</v>
      </c>
    </row>
    <row r="37" spans="1:9" x14ac:dyDescent="0.2">
      <c r="B37" s="14"/>
      <c r="C37" s="14"/>
      <c r="D37" s="9">
        <f>SUM(B37*C37)</f>
        <v>0</v>
      </c>
      <c r="E37" s="6"/>
      <c r="G37" s="14"/>
      <c r="H37" s="14"/>
      <c r="I37" s="9">
        <f>SUM(G37*H37)</f>
        <v>0</v>
      </c>
    </row>
    <row r="39" spans="1:9" x14ac:dyDescent="0.2">
      <c r="B39" t="s">
        <v>30</v>
      </c>
      <c r="G39" t="s">
        <v>32</v>
      </c>
    </row>
    <row r="40" spans="1:9" x14ac:dyDescent="0.2">
      <c r="B40" t="s">
        <v>31</v>
      </c>
      <c r="C40" t="s">
        <v>28</v>
      </c>
      <c r="D40" t="s">
        <v>26</v>
      </c>
      <c r="G40" t="s">
        <v>33</v>
      </c>
      <c r="H40" t="s">
        <v>28</v>
      </c>
      <c r="I40" t="s">
        <v>26</v>
      </c>
    </row>
    <row r="41" spans="1:9" x14ac:dyDescent="0.2">
      <c r="B41" s="14"/>
      <c r="C41" s="14"/>
      <c r="D41" s="9">
        <f>SUM(B41*C41)</f>
        <v>0</v>
      </c>
      <c r="E41" s="6"/>
      <c r="G41" s="14"/>
      <c r="H41" s="14"/>
      <c r="I41" s="9">
        <f>SUM(G41*H41)</f>
        <v>0</v>
      </c>
    </row>
    <row r="44" spans="1:9" ht="15.75" x14ac:dyDescent="0.25">
      <c r="A44" s="1">
        <v>2</v>
      </c>
      <c r="B44" t="s">
        <v>34</v>
      </c>
      <c r="F44" s="1">
        <v>2</v>
      </c>
      <c r="G44" t="s">
        <v>34</v>
      </c>
    </row>
    <row r="45" spans="1:9" x14ac:dyDescent="0.2">
      <c r="B45" t="s">
        <v>35</v>
      </c>
      <c r="G45" t="s">
        <v>35</v>
      </c>
    </row>
    <row r="46" spans="1:9" x14ac:dyDescent="0.2">
      <c r="B46" t="s">
        <v>36</v>
      </c>
      <c r="G46" t="s">
        <v>36</v>
      </c>
    </row>
    <row r="48" spans="1:9" x14ac:dyDescent="0.2">
      <c r="B48" t="s">
        <v>37</v>
      </c>
      <c r="G48" t="s">
        <v>37</v>
      </c>
    </row>
    <row r="49" spans="2:9" x14ac:dyDescent="0.2">
      <c r="B49" t="s">
        <v>24</v>
      </c>
      <c r="C49" t="s">
        <v>25</v>
      </c>
      <c r="D49" t="s">
        <v>26</v>
      </c>
      <c r="G49" t="s">
        <v>38</v>
      </c>
      <c r="H49" t="s">
        <v>28</v>
      </c>
      <c r="I49" t="s">
        <v>26</v>
      </c>
    </row>
    <row r="50" spans="2:9" x14ac:dyDescent="0.2">
      <c r="B50" s="14"/>
      <c r="C50" s="14"/>
      <c r="D50" s="9">
        <f>SUM(B50*C50)</f>
        <v>0</v>
      </c>
      <c r="E50" s="6"/>
      <c r="G50" s="14"/>
      <c r="H50" s="14"/>
      <c r="I50" s="9">
        <f>SUM(G50*H50)</f>
        <v>0</v>
      </c>
    </row>
    <row r="52" spans="2:9" x14ac:dyDescent="0.2">
      <c r="B52" t="s">
        <v>39</v>
      </c>
      <c r="G52" t="s">
        <v>39</v>
      </c>
    </row>
    <row r="53" spans="2:9" x14ac:dyDescent="0.2">
      <c r="B53" t="s">
        <v>33</v>
      </c>
      <c r="C53" t="s">
        <v>25</v>
      </c>
      <c r="D53" t="s">
        <v>26</v>
      </c>
      <c r="G53" t="s">
        <v>33</v>
      </c>
      <c r="H53" t="s">
        <v>25</v>
      </c>
      <c r="I53" t="s">
        <v>26</v>
      </c>
    </row>
    <row r="54" spans="2:9" x14ac:dyDescent="0.2">
      <c r="B54" s="14"/>
      <c r="C54" s="14"/>
      <c r="D54" s="9">
        <f>SUM(B54*C54)</f>
        <v>0</v>
      </c>
      <c r="E54" s="6"/>
      <c r="G54" s="14"/>
      <c r="H54" s="14"/>
      <c r="I54" s="9">
        <f>SUM(G54*H54)</f>
        <v>0</v>
      </c>
    </row>
    <row r="56" spans="2:9" x14ac:dyDescent="0.2">
      <c r="B56" t="s">
        <v>40</v>
      </c>
      <c r="G56" t="s">
        <v>40</v>
      </c>
    </row>
    <row r="57" spans="2:9" x14ac:dyDescent="0.2">
      <c r="B57" t="s">
        <v>33</v>
      </c>
      <c r="C57" t="s">
        <v>25</v>
      </c>
      <c r="D57" t="s">
        <v>26</v>
      </c>
      <c r="G57" t="s">
        <v>33</v>
      </c>
      <c r="H57" t="s">
        <v>25</v>
      </c>
      <c r="I57" t="s">
        <v>26</v>
      </c>
    </row>
    <row r="58" spans="2:9" x14ac:dyDescent="0.2">
      <c r="B58" s="14"/>
      <c r="C58" s="14"/>
      <c r="D58" s="9">
        <f>SUM(B58*C58)</f>
        <v>0</v>
      </c>
      <c r="E58" s="6"/>
      <c r="G58" s="14"/>
      <c r="H58" s="14"/>
      <c r="I58" s="9">
        <f>SUM(G58*H58)</f>
        <v>0</v>
      </c>
    </row>
    <row r="60" spans="2:9" ht="15.75" x14ac:dyDescent="0.25">
      <c r="F60" s="1">
        <v>3</v>
      </c>
      <c r="G60" t="s">
        <v>41</v>
      </c>
    </row>
    <row r="61" spans="2:9" x14ac:dyDescent="0.2">
      <c r="G61" t="s">
        <v>42</v>
      </c>
    </row>
    <row r="62" spans="2:9" x14ac:dyDescent="0.2">
      <c r="G62" t="s">
        <v>43</v>
      </c>
    </row>
    <row r="64" spans="2:9" x14ac:dyDescent="0.2">
      <c r="G64" t="s">
        <v>44</v>
      </c>
    </row>
    <row r="65" spans="1:9" x14ac:dyDescent="0.2">
      <c r="G65" t="s">
        <v>24</v>
      </c>
      <c r="H65" t="s">
        <v>25</v>
      </c>
      <c r="I65" t="s">
        <v>26</v>
      </c>
    </row>
    <row r="66" spans="1:9" x14ac:dyDescent="0.2">
      <c r="G66" s="14"/>
      <c r="H66" s="14"/>
      <c r="I66" s="9">
        <f>SUM(G66*H66)</f>
        <v>0</v>
      </c>
    </row>
    <row r="68" spans="1:9" x14ac:dyDescent="0.2">
      <c r="G68" t="s">
        <v>39</v>
      </c>
    </row>
    <row r="69" spans="1:9" x14ac:dyDescent="0.2">
      <c r="G69" t="s">
        <v>33</v>
      </c>
      <c r="H69" t="s">
        <v>25</v>
      </c>
      <c r="I69" t="s">
        <v>26</v>
      </c>
    </row>
    <row r="70" spans="1:9" x14ac:dyDescent="0.2">
      <c r="G70" s="14"/>
      <c r="H70" s="14"/>
      <c r="I70" s="9">
        <f>SUM(G70*H70)</f>
        <v>0</v>
      </c>
    </row>
    <row r="72" spans="1:9" x14ac:dyDescent="0.2">
      <c r="G72" t="s">
        <v>40</v>
      </c>
    </row>
    <row r="73" spans="1:9" x14ac:dyDescent="0.2">
      <c r="G73" t="s">
        <v>33</v>
      </c>
      <c r="H73" t="s">
        <v>25</v>
      </c>
      <c r="I73" t="s">
        <v>26</v>
      </c>
    </row>
    <row r="74" spans="1:9" x14ac:dyDescent="0.2">
      <c r="G74" s="14"/>
      <c r="H74" s="14"/>
      <c r="I74" s="9">
        <f>SUM(G74*H74)</f>
        <v>0</v>
      </c>
    </row>
    <row r="76" spans="1:9" x14ac:dyDescent="0.2">
      <c r="G76" t="s">
        <v>45</v>
      </c>
    </row>
    <row r="77" spans="1:9" x14ac:dyDescent="0.2">
      <c r="G77" t="s">
        <v>46</v>
      </c>
      <c r="H77" t="s">
        <v>28</v>
      </c>
      <c r="I77" t="s">
        <v>26</v>
      </c>
    </row>
    <row r="78" spans="1:9" x14ac:dyDescent="0.2">
      <c r="G78" s="14"/>
      <c r="H78" s="14"/>
      <c r="I78" s="9">
        <f>SUM(G78*H78)</f>
        <v>0</v>
      </c>
    </row>
    <row r="80" spans="1:9" ht="15.75" x14ac:dyDescent="0.25">
      <c r="A80" s="1">
        <v>4</v>
      </c>
      <c r="B80" t="s">
        <v>47</v>
      </c>
      <c r="F80" s="1">
        <v>4</v>
      </c>
      <c r="G80" t="s">
        <v>47</v>
      </c>
    </row>
    <row r="81" spans="1:9" x14ac:dyDescent="0.2">
      <c r="B81" t="s">
        <v>256</v>
      </c>
      <c r="C81" s="21"/>
      <c r="D81" t="s">
        <v>255</v>
      </c>
      <c r="G81" t="s">
        <v>254</v>
      </c>
      <c r="H81" s="21"/>
      <c r="I81" t="s">
        <v>255</v>
      </c>
    </row>
    <row r="83" spans="1:9" x14ac:dyDescent="0.2">
      <c r="B83" t="s">
        <v>48</v>
      </c>
      <c r="G83" t="s">
        <v>48</v>
      </c>
    </row>
    <row r="84" spans="1:9" x14ac:dyDescent="0.2">
      <c r="B84" t="s">
        <v>38</v>
      </c>
      <c r="C84" t="s">
        <v>25</v>
      </c>
      <c r="D84" t="s">
        <v>26</v>
      </c>
      <c r="G84" t="s">
        <v>38</v>
      </c>
      <c r="H84" t="s">
        <v>25</v>
      </c>
      <c r="I84" t="s">
        <v>26</v>
      </c>
    </row>
    <row r="85" spans="1:9" x14ac:dyDescent="0.2">
      <c r="B85" s="14"/>
      <c r="C85" s="14"/>
      <c r="D85" s="9">
        <f>SUM(B85*C85)</f>
        <v>0</v>
      </c>
      <c r="E85" s="6"/>
      <c r="G85" s="14"/>
      <c r="H85" s="14"/>
      <c r="I85" s="9">
        <f>SUM(G85*H85)</f>
        <v>0</v>
      </c>
    </row>
    <row r="87" spans="1:9" x14ac:dyDescent="0.2">
      <c r="B87" t="s">
        <v>49</v>
      </c>
      <c r="G87" t="s">
        <v>49</v>
      </c>
    </row>
    <row r="88" spans="1:9" x14ac:dyDescent="0.2">
      <c r="B88" t="s">
        <v>33</v>
      </c>
      <c r="C88" t="s">
        <v>25</v>
      </c>
      <c r="D88" t="s">
        <v>26</v>
      </c>
      <c r="G88" t="s">
        <v>33</v>
      </c>
      <c r="H88" t="s">
        <v>25</v>
      </c>
      <c r="I88" t="s">
        <v>26</v>
      </c>
    </row>
    <row r="89" spans="1:9" x14ac:dyDescent="0.2">
      <c r="B89" s="14"/>
      <c r="C89" s="14"/>
      <c r="D89" s="9">
        <f>SUM(B89*C89)</f>
        <v>0</v>
      </c>
      <c r="E89" s="6"/>
      <c r="G89" s="14"/>
      <c r="H89" s="14"/>
      <c r="I89" s="9">
        <f>SUM(G89*H89)</f>
        <v>0</v>
      </c>
    </row>
    <row r="91" spans="1:9" x14ac:dyDescent="0.2">
      <c r="B91" t="s">
        <v>50</v>
      </c>
      <c r="G91" t="s">
        <v>50</v>
      </c>
    </row>
    <row r="92" spans="1:9" x14ac:dyDescent="0.2">
      <c r="B92" t="s">
        <v>51</v>
      </c>
      <c r="G92" t="s">
        <v>51</v>
      </c>
    </row>
    <row r="93" spans="1:9" x14ac:dyDescent="0.2">
      <c r="B93" t="s">
        <v>33</v>
      </c>
      <c r="C93" t="s">
        <v>25</v>
      </c>
      <c r="D93" t="s">
        <v>26</v>
      </c>
      <c r="G93" t="s">
        <v>33</v>
      </c>
      <c r="H93" t="s">
        <v>25</v>
      </c>
      <c r="I93" t="s">
        <v>26</v>
      </c>
    </row>
    <row r="94" spans="1:9" x14ac:dyDescent="0.2">
      <c r="B94" s="14"/>
      <c r="C94" s="14"/>
      <c r="D94" s="9">
        <f>SUM(B94*C94)</f>
        <v>0</v>
      </c>
      <c r="E94" s="6"/>
      <c r="G94" s="14"/>
      <c r="H94" s="14"/>
      <c r="I94" s="9">
        <f>SUM(G94*H94)</f>
        <v>0</v>
      </c>
    </row>
    <row r="96" spans="1:9" ht="15.75" x14ac:dyDescent="0.25">
      <c r="A96" s="1">
        <v>5</v>
      </c>
      <c r="B96" t="s">
        <v>52</v>
      </c>
      <c r="F96" s="1">
        <v>5</v>
      </c>
      <c r="G96" t="s">
        <v>52</v>
      </c>
    </row>
    <row r="98" spans="2:9" x14ac:dyDescent="0.2">
      <c r="B98" t="s">
        <v>53</v>
      </c>
      <c r="G98" t="s">
        <v>53</v>
      </c>
    </row>
    <row r="99" spans="2:9" x14ac:dyDescent="0.2">
      <c r="B99" t="s">
        <v>54</v>
      </c>
      <c r="C99" t="s">
        <v>25</v>
      </c>
      <c r="D99" t="s">
        <v>26</v>
      </c>
      <c r="G99" t="s">
        <v>54</v>
      </c>
      <c r="H99" t="s">
        <v>25</v>
      </c>
      <c r="I99" t="s">
        <v>26</v>
      </c>
    </row>
    <row r="100" spans="2:9" x14ac:dyDescent="0.2">
      <c r="B100" s="14"/>
      <c r="C100" s="14"/>
      <c r="D100" s="9">
        <f>SUM(B100*C100)</f>
        <v>0</v>
      </c>
      <c r="E100" s="6"/>
      <c r="G100" s="14"/>
      <c r="H100" s="14"/>
      <c r="I100" s="9">
        <f>SUM(G100*H100)</f>
        <v>0</v>
      </c>
    </row>
    <row r="102" spans="2:9" x14ac:dyDescent="0.2">
      <c r="B102" t="s">
        <v>55</v>
      </c>
      <c r="G102" t="s">
        <v>55</v>
      </c>
    </row>
    <row r="103" spans="2:9" x14ac:dyDescent="0.2">
      <c r="B103" t="s">
        <v>54</v>
      </c>
      <c r="C103" t="s">
        <v>28</v>
      </c>
      <c r="D103" t="s">
        <v>26</v>
      </c>
      <c r="G103" t="s">
        <v>54</v>
      </c>
      <c r="H103" t="s">
        <v>28</v>
      </c>
      <c r="I103" t="s">
        <v>26</v>
      </c>
    </row>
    <row r="104" spans="2:9" x14ac:dyDescent="0.2">
      <c r="B104" s="14"/>
      <c r="C104" s="14"/>
      <c r="D104" s="9">
        <f>SUM(B104*C104)</f>
        <v>0</v>
      </c>
      <c r="E104" s="6"/>
      <c r="G104" s="14"/>
      <c r="H104" s="14"/>
      <c r="I104" s="9">
        <f>SUM(G104*H104)</f>
        <v>0</v>
      </c>
    </row>
    <row r="106" spans="2:9" x14ac:dyDescent="0.2">
      <c r="B106" t="s">
        <v>56</v>
      </c>
      <c r="G106" t="s">
        <v>56</v>
      </c>
    </row>
    <row r="107" spans="2:9" x14ac:dyDescent="0.2">
      <c r="B107" t="s">
        <v>54</v>
      </c>
      <c r="C107" t="s">
        <v>28</v>
      </c>
      <c r="D107" t="s">
        <v>26</v>
      </c>
      <c r="G107" t="s">
        <v>54</v>
      </c>
      <c r="H107" t="s">
        <v>28</v>
      </c>
      <c r="I107" t="s">
        <v>26</v>
      </c>
    </row>
    <row r="108" spans="2:9" x14ac:dyDescent="0.2">
      <c r="B108" s="14"/>
      <c r="C108" s="14"/>
      <c r="D108" s="9">
        <f>SUM(B108*C108)</f>
        <v>0</v>
      </c>
      <c r="E108" s="6"/>
      <c r="G108" s="14"/>
      <c r="H108" s="14"/>
      <c r="I108" s="9">
        <f>SUM(G108*H108)</f>
        <v>0</v>
      </c>
    </row>
    <row r="110" spans="2:9" x14ac:dyDescent="0.2">
      <c r="B110" t="s">
        <v>57</v>
      </c>
      <c r="G110" t="s">
        <v>57</v>
      </c>
    </row>
    <row r="111" spans="2:9" x14ac:dyDescent="0.2">
      <c r="B111" t="s">
        <v>58</v>
      </c>
      <c r="C111" t="s">
        <v>28</v>
      </c>
      <c r="D111" t="s">
        <v>26</v>
      </c>
      <c r="G111" t="s">
        <v>58</v>
      </c>
      <c r="H111" t="s">
        <v>28</v>
      </c>
      <c r="I111" t="s">
        <v>26</v>
      </c>
    </row>
    <row r="112" spans="2:9" x14ac:dyDescent="0.2">
      <c r="B112" s="14"/>
      <c r="C112" s="14"/>
      <c r="D112" s="9">
        <f>SUM(B112*C112)</f>
        <v>0</v>
      </c>
      <c r="E112" s="6"/>
      <c r="G112" s="14"/>
      <c r="H112" s="14"/>
      <c r="I112" s="9">
        <f>SUM(G112*H112)</f>
        <v>0</v>
      </c>
    </row>
    <row r="114" spans="1:9" x14ac:dyDescent="0.2">
      <c r="B114" t="s">
        <v>59</v>
      </c>
      <c r="G114" t="s">
        <v>59</v>
      </c>
    </row>
    <row r="115" spans="1:9" x14ac:dyDescent="0.2">
      <c r="B115" t="s">
        <v>60</v>
      </c>
      <c r="C115" t="s">
        <v>25</v>
      </c>
      <c r="D115" t="s">
        <v>26</v>
      </c>
      <c r="G115" t="s">
        <v>60</v>
      </c>
      <c r="H115" t="s">
        <v>25</v>
      </c>
      <c r="I115" t="s">
        <v>26</v>
      </c>
    </row>
    <row r="116" spans="1:9" x14ac:dyDescent="0.2">
      <c r="B116" s="14"/>
      <c r="C116" s="14"/>
      <c r="D116" s="9">
        <f>SUM(B116*C116)</f>
        <v>0</v>
      </c>
      <c r="E116" s="6"/>
      <c r="G116" s="14"/>
      <c r="H116" s="14"/>
      <c r="I116" s="9">
        <f>SUM(G116*H116)</f>
        <v>0</v>
      </c>
    </row>
    <row r="118" spans="1:9" x14ac:dyDescent="0.2">
      <c r="B118" t="s">
        <v>61</v>
      </c>
      <c r="C118" s="21"/>
      <c r="G118" t="s">
        <v>61</v>
      </c>
      <c r="H118" s="21"/>
    </row>
    <row r="119" spans="1:9" x14ac:dyDescent="0.2">
      <c r="B119" t="s">
        <v>62</v>
      </c>
      <c r="C119" t="s">
        <v>25</v>
      </c>
      <c r="D119" t="s">
        <v>26</v>
      </c>
      <c r="G119" t="s">
        <v>62</v>
      </c>
      <c r="H119" t="s">
        <v>25</v>
      </c>
      <c r="I119" t="s">
        <v>26</v>
      </c>
    </row>
    <row r="120" spans="1:9" x14ac:dyDescent="0.2">
      <c r="B120" s="14"/>
      <c r="C120" s="14"/>
      <c r="D120" s="9">
        <f>SUM(B120*C120)</f>
        <v>0</v>
      </c>
      <c r="E120" s="6"/>
      <c r="G120" s="14"/>
      <c r="H120" s="14"/>
      <c r="I120" s="9">
        <f>SUM(G120*H120)</f>
        <v>0</v>
      </c>
    </row>
    <row r="122" spans="1:9" x14ac:dyDescent="0.2">
      <c r="B122" t="s">
        <v>63</v>
      </c>
      <c r="G122" t="s">
        <v>63</v>
      </c>
    </row>
    <row r="123" spans="1:9" x14ac:dyDescent="0.2">
      <c r="B123" t="s">
        <v>64</v>
      </c>
      <c r="G123" t="s">
        <v>64</v>
      </c>
    </row>
    <row r="124" spans="1:9" x14ac:dyDescent="0.2">
      <c r="B124" t="s">
        <v>46</v>
      </c>
      <c r="C124" t="s">
        <v>28</v>
      </c>
      <c r="D124" t="s">
        <v>26</v>
      </c>
      <c r="G124" t="s">
        <v>46</v>
      </c>
      <c r="H124" t="s">
        <v>28</v>
      </c>
      <c r="I124" t="s">
        <v>26</v>
      </c>
    </row>
    <row r="125" spans="1:9" x14ac:dyDescent="0.2">
      <c r="B125" s="14"/>
      <c r="C125" s="14"/>
      <c r="D125" s="9">
        <f>SUM(B125*C125)</f>
        <v>0</v>
      </c>
      <c r="E125" s="6"/>
      <c r="G125" s="14"/>
      <c r="H125" s="14"/>
      <c r="I125" s="9">
        <f>SUM(G125*H125)</f>
        <v>0</v>
      </c>
    </row>
    <row r="127" spans="1:9" ht="15.75" x14ac:dyDescent="0.25">
      <c r="A127" s="1">
        <v>6</v>
      </c>
      <c r="B127" t="s">
        <v>65</v>
      </c>
      <c r="F127" s="1">
        <v>6</v>
      </c>
      <c r="G127" t="s">
        <v>65</v>
      </c>
    </row>
    <row r="128" spans="1:9" ht="15.75" x14ac:dyDescent="0.25">
      <c r="A128" s="1"/>
      <c r="F128" s="1"/>
    </row>
    <row r="129" spans="1:9" x14ac:dyDescent="0.2">
      <c r="B129" t="s">
        <v>66</v>
      </c>
      <c r="G129" t="s">
        <v>66</v>
      </c>
    </row>
    <row r="130" spans="1:9" x14ac:dyDescent="0.2">
      <c r="B130" t="s">
        <v>54</v>
      </c>
      <c r="C130" t="s">
        <v>28</v>
      </c>
      <c r="D130" t="s">
        <v>26</v>
      </c>
      <c r="G130" t="s">
        <v>54</v>
      </c>
      <c r="H130" t="s">
        <v>28</v>
      </c>
      <c r="I130" t="s">
        <v>26</v>
      </c>
    </row>
    <row r="131" spans="1:9" x14ac:dyDescent="0.2">
      <c r="B131" s="14"/>
      <c r="C131" s="14"/>
      <c r="D131" s="9">
        <f>SUM(B131*C131)</f>
        <v>0</v>
      </c>
      <c r="E131" s="6"/>
      <c r="G131" s="14"/>
      <c r="H131" s="14"/>
      <c r="I131" s="9">
        <f>SUM(G131*H131)</f>
        <v>0</v>
      </c>
    </row>
    <row r="133" spans="1:9" x14ac:dyDescent="0.2">
      <c r="B133" t="s">
        <v>67</v>
      </c>
      <c r="G133" t="s">
        <v>67</v>
      </c>
    </row>
    <row r="134" spans="1:9" x14ac:dyDescent="0.2">
      <c r="B134" t="s">
        <v>68</v>
      </c>
      <c r="C134" t="s">
        <v>25</v>
      </c>
      <c r="D134" t="s">
        <v>26</v>
      </c>
      <c r="G134" t="s">
        <v>68</v>
      </c>
      <c r="H134" t="s">
        <v>25</v>
      </c>
      <c r="I134" t="s">
        <v>26</v>
      </c>
    </row>
    <row r="135" spans="1:9" x14ac:dyDescent="0.2">
      <c r="B135" s="14"/>
      <c r="C135" s="14"/>
      <c r="D135" s="9">
        <f>SUM(B135*C135)</f>
        <v>0</v>
      </c>
      <c r="E135" s="6"/>
      <c r="G135" s="14"/>
      <c r="H135" s="14"/>
      <c r="I135" s="9">
        <f>SUM(G135*H135)</f>
        <v>0</v>
      </c>
    </row>
    <row r="137" spans="1:9" x14ac:dyDescent="0.2">
      <c r="B137" t="s">
        <v>69</v>
      </c>
      <c r="G137" t="s">
        <v>69</v>
      </c>
    </row>
    <row r="138" spans="1:9" x14ac:dyDescent="0.2">
      <c r="B138" t="s">
        <v>70</v>
      </c>
      <c r="G138" t="s">
        <v>70</v>
      </c>
    </row>
    <row r="139" spans="1:9" x14ac:dyDescent="0.2">
      <c r="B139" t="s">
        <v>35</v>
      </c>
      <c r="G139" t="s">
        <v>71</v>
      </c>
    </row>
    <row r="140" spans="1:9" x14ac:dyDescent="0.2">
      <c r="B140" t="s">
        <v>46</v>
      </c>
      <c r="C140" t="s">
        <v>25</v>
      </c>
      <c r="D140" t="s">
        <v>26</v>
      </c>
      <c r="G140" t="s">
        <v>46</v>
      </c>
      <c r="H140" t="s">
        <v>25</v>
      </c>
      <c r="I140" t="s">
        <v>26</v>
      </c>
    </row>
    <row r="141" spans="1:9" x14ac:dyDescent="0.2">
      <c r="B141" s="14"/>
      <c r="C141" s="14"/>
      <c r="D141" s="9">
        <f>SUM(B141*C141)</f>
        <v>0</v>
      </c>
      <c r="E141" s="6"/>
      <c r="G141" s="14"/>
      <c r="H141" s="14"/>
      <c r="I141" s="9">
        <f>SUM(G141*H141)</f>
        <v>0</v>
      </c>
    </row>
    <row r="143" spans="1:9" ht="15.75" x14ac:dyDescent="0.25">
      <c r="A143" s="1">
        <v>7</v>
      </c>
      <c r="B143" t="s">
        <v>72</v>
      </c>
      <c r="F143" s="1">
        <v>7</v>
      </c>
      <c r="G143" t="s">
        <v>72</v>
      </c>
    </row>
    <row r="144" spans="1:9" ht="15.75" x14ac:dyDescent="0.25">
      <c r="A144" s="1"/>
      <c r="F144" s="1"/>
    </row>
    <row r="145" spans="1:9" x14ac:dyDescent="0.2">
      <c r="B145" t="s">
        <v>73</v>
      </c>
      <c r="G145" t="s">
        <v>73</v>
      </c>
    </row>
    <row r="146" spans="1:9" x14ac:dyDescent="0.2">
      <c r="B146" t="s">
        <v>74</v>
      </c>
      <c r="G146" t="s">
        <v>74</v>
      </c>
    </row>
    <row r="147" spans="1:9" x14ac:dyDescent="0.2">
      <c r="B147" t="s">
        <v>75</v>
      </c>
      <c r="G147" t="s">
        <v>75</v>
      </c>
    </row>
    <row r="148" spans="1:9" x14ac:dyDescent="0.2">
      <c r="B148" t="s">
        <v>33</v>
      </c>
      <c r="C148" t="s">
        <v>25</v>
      </c>
      <c r="D148" t="s">
        <v>26</v>
      </c>
      <c r="G148" t="s">
        <v>33</v>
      </c>
      <c r="H148" t="s">
        <v>25</v>
      </c>
      <c r="I148" t="s">
        <v>26</v>
      </c>
    </row>
    <row r="149" spans="1:9" x14ac:dyDescent="0.2">
      <c r="B149" s="14"/>
      <c r="C149" s="14"/>
      <c r="D149" s="9">
        <f>SUM(B149*C149)</f>
        <v>0</v>
      </c>
      <c r="E149" s="6"/>
      <c r="G149" s="14"/>
      <c r="H149" s="14"/>
      <c r="I149" s="9">
        <f>SUM(G149*H149)</f>
        <v>0</v>
      </c>
    </row>
    <row r="151" spans="1:9" x14ac:dyDescent="0.2">
      <c r="B151" t="s">
        <v>76</v>
      </c>
      <c r="G151" t="s">
        <v>76</v>
      </c>
    </row>
    <row r="152" spans="1:9" x14ac:dyDescent="0.2">
      <c r="B152" t="s">
        <v>77</v>
      </c>
      <c r="G152" t="s">
        <v>77</v>
      </c>
    </row>
    <row r="153" spans="1:9" x14ac:dyDescent="0.2">
      <c r="B153" t="s">
        <v>33</v>
      </c>
      <c r="C153" t="s">
        <v>25</v>
      </c>
      <c r="D153" t="s">
        <v>26</v>
      </c>
      <c r="G153" t="s">
        <v>33</v>
      </c>
      <c r="H153" t="s">
        <v>25</v>
      </c>
      <c r="I153" t="s">
        <v>26</v>
      </c>
    </row>
    <row r="154" spans="1:9" x14ac:dyDescent="0.2">
      <c r="B154" s="14"/>
      <c r="C154" s="14"/>
      <c r="D154" s="9">
        <f>SUM(B154*C154)</f>
        <v>0</v>
      </c>
      <c r="E154" s="6"/>
      <c r="G154" s="14"/>
      <c r="H154" s="14"/>
      <c r="I154" s="9">
        <f>SUM(G154*H154)</f>
        <v>0</v>
      </c>
    </row>
    <row r="156" spans="1:9" x14ac:dyDescent="0.2">
      <c r="B156" t="s">
        <v>78</v>
      </c>
      <c r="G156" t="s">
        <v>78</v>
      </c>
    </row>
    <row r="157" spans="1:9" x14ac:dyDescent="0.2">
      <c r="B157" t="s">
        <v>33</v>
      </c>
      <c r="C157" t="s">
        <v>25</v>
      </c>
      <c r="D157" t="s">
        <v>26</v>
      </c>
      <c r="G157" t="s">
        <v>33</v>
      </c>
      <c r="H157" t="s">
        <v>25</v>
      </c>
      <c r="I157" t="s">
        <v>26</v>
      </c>
    </row>
    <row r="158" spans="1:9" x14ac:dyDescent="0.2">
      <c r="B158" s="14"/>
      <c r="C158" s="14"/>
      <c r="D158" s="9">
        <f>SUM(B158*C158)</f>
        <v>0</v>
      </c>
      <c r="E158" s="6"/>
      <c r="G158" s="14"/>
      <c r="H158" s="14"/>
      <c r="I158" s="9">
        <f>SUM(G158*H158)</f>
        <v>0</v>
      </c>
    </row>
    <row r="160" spans="1:9" ht="15.75" x14ac:dyDescent="0.25">
      <c r="A160" s="1">
        <v>8</v>
      </c>
      <c r="B160" s="18" t="s">
        <v>269</v>
      </c>
      <c r="C160" s="19"/>
      <c r="D160" s="23">
        <f>SUM(D158,D154,D149,D141,D135,D131,D125,D120,D116,D112,D108,D104,D100,D94,D89,D85,D58,D54,D50,D41,D37,D33)</f>
        <v>0</v>
      </c>
      <c r="E160" s="7"/>
      <c r="F160" s="1">
        <v>8</v>
      </c>
      <c r="G160" s="18" t="s">
        <v>269</v>
      </c>
      <c r="H160" s="19"/>
      <c r="I160" s="23">
        <f>SUM(I158,I154,I149,I141,I135,I131,I125,I120,I116,I112,I108,I104,I100,I94,I89,I85,I78,I74,I70,I66,I58,I54,I50,I41,I37,I33)</f>
        <v>0</v>
      </c>
    </row>
    <row r="163" spans="1:9" ht="15.75" x14ac:dyDescent="0.25">
      <c r="A163" s="1">
        <v>9</v>
      </c>
      <c r="B163" t="s">
        <v>79</v>
      </c>
      <c r="F163" s="1">
        <v>9</v>
      </c>
      <c r="G163" t="s">
        <v>82</v>
      </c>
    </row>
    <row r="165" spans="1:9" x14ac:dyDescent="0.2">
      <c r="B165" t="s">
        <v>80</v>
      </c>
      <c r="G165" t="s">
        <v>83</v>
      </c>
    </row>
    <row r="166" spans="1:9" x14ac:dyDescent="0.2">
      <c r="B166" t="s">
        <v>24</v>
      </c>
      <c r="C166" t="s">
        <v>25</v>
      </c>
      <c r="D166" t="s">
        <v>26</v>
      </c>
      <c r="G166" t="s">
        <v>24</v>
      </c>
      <c r="H166" t="s">
        <v>25</v>
      </c>
      <c r="I166" t="s">
        <v>26</v>
      </c>
    </row>
    <row r="167" spans="1:9" x14ac:dyDescent="0.2">
      <c r="B167" s="14"/>
      <c r="C167" s="14"/>
      <c r="D167" s="9">
        <f>SUM(B167*C167)</f>
        <v>0</v>
      </c>
      <c r="E167" s="6"/>
      <c r="G167" s="14"/>
      <c r="H167" s="14"/>
      <c r="I167" s="9">
        <f>SUM(G167*H167)</f>
        <v>0</v>
      </c>
    </row>
    <row r="169" spans="1:9" x14ac:dyDescent="0.2">
      <c r="B169" t="s">
        <v>81</v>
      </c>
      <c r="G169" t="s">
        <v>84</v>
      </c>
    </row>
    <row r="170" spans="1:9" x14ac:dyDescent="0.2">
      <c r="B170" t="s">
        <v>24</v>
      </c>
      <c r="C170" t="s">
        <v>25</v>
      </c>
      <c r="D170" t="s">
        <v>26</v>
      </c>
      <c r="G170" t="s">
        <v>24</v>
      </c>
      <c r="H170" t="s">
        <v>25</v>
      </c>
      <c r="I170" t="s">
        <v>26</v>
      </c>
    </row>
    <row r="171" spans="1:9" x14ac:dyDescent="0.2">
      <c r="B171" s="14"/>
      <c r="C171" s="14"/>
      <c r="D171" s="9">
        <f>SUM(B171*C171)</f>
        <v>0</v>
      </c>
      <c r="E171" s="6"/>
      <c r="G171" s="14"/>
      <c r="H171" s="14"/>
      <c r="I171" s="9">
        <f>SUM(G171*H171)</f>
        <v>0</v>
      </c>
    </row>
    <row r="173" spans="1:9" ht="15.75" x14ac:dyDescent="0.25">
      <c r="A173" s="1">
        <v>10</v>
      </c>
      <c r="B173" t="s">
        <v>85</v>
      </c>
    </row>
    <row r="175" spans="1:9" x14ac:dyDescent="0.2">
      <c r="B175" t="s">
        <v>86</v>
      </c>
    </row>
    <row r="176" spans="1:9" x14ac:dyDescent="0.2">
      <c r="B176" t="s">
        <v>87</v>
      </c>
    </row>
    <row r="177" spans="2:9" x14ac:dyDescent="0.2">
      <c r="B177" t="s">
        <v>33</v>
      </c>
      <c r="C177" t="s">
        <v>25</v>
      </c>
      <c r="D177" t="s">
        <v>26</v>
      </c>
    </row>
    <row r="178" spans="2:9" x14ac:dyDescent="0.2">
      <c r="B178" s="14"/>
      <c r="C178" s="14"/>
      <c r="D178" s="9">
        <f>SUM(B178*C178)</f>
        <v>0</v>
      </c>
      <c r="E178" s="6"/>
    </row>
    <row r="180" spans="2:9" x14ac:dyDescent="0.2">
      <c r="B180" t="s">
        <v>88</v>
      </c>
    </row>
    <row r="181" spans="2:9" x14ac:dyDescent="0.2">
      <c r="B181" t="s">
        <v>89</v>
      </c>
    </row>
    <row r="182" spans="2:9" x14ac:dyDescent="0.2">
      <c r="B182" t="s">
        <v>90</v>
      </c>
    </row>
    <row r="183" spans="2:9" x14ac:dyDescent="0.2">
      <c r="B183" t="s">
        <v>91</v>
      </c>
    </row>
    <row r="184" spans="2:9" x14ac:dyDescent="0.2">
      <c r="B184" t="s">
        <v>33</v>
      </c>
      <c r="C184" t="s">
        <v>25</v>
      </c>
      <c r="D184" t="s">
        <v>26</v>
      </c>
    </row>
    <row r="185" spans="2:9" x14ac:dyDescent="0.2">
      <c r="B185" s="14"/>
      <c r="C185" s="14"/>
      <c r="D185" s="9">
        <f>SUM(B185*C185)</f>
        <v>0</v>
      </c>
      <c r="E185" s="6"/>
    </row>
    <row r="187" spans="2:9" x14ac:dyDescent="0.2">
      <c r="B187" t="s">
        <v>92</v>
      </c>
      <c r="G187" t="s">
        <v>100</v>
      </c>
    </row>
    <row r="188" spans="2:9" x14ac:dyDescent="0.2">
      <c r="B188" t="s">
        <v>93</v>
      </c>
      <c r="G188" t="s">
        <v>93</v>
      </c>
    </row>
    <row r="189" spans="2:9" x14ac:dyDescent="0.2">
      <c r="B189" t="s">
        <v>33</v>
      </c>
      <c r="C189" t="s">
        <v>25</v>
      </c>
      <c r="D189" t="s">
        <v>26</v>
      </c>
      <c r="G189" t="s">
        <v>33</v>
      </c>
      <c r="H189" t="s">
        <v>25</v>
      </c>
      <c r="I189" t="s">
        <v>26</v>
      </c>
    </row>
    <row r="190" spans="2:9" x14ac:dyDescent="0.2">
      <c r="B190" s="14"/>
      <c r="C190" s="14"/>
      <c r="D190" s="9">
        <f>SUM(B190*C190)</f>
        <v>0</v>
      </c>
      <c r="E190" s="6"/>
      <c r="G190" s="14"/>
      <c r="H190" s="14"/>
      <c r="I190" s="9">
        <f>SUM(G190*H190)</f>
        <v>0</v>
      </c>
    </row>
    <row r="192" spans="2:9" x14ac:dyDescent="0.2">
      <c r="B192" t="s">
        <v>94</v>
      </c>
      <c r="G192" t="s">
        <v>101</v>
      </c>
    </row>
    <row r="193" spans="1:9" x14ac:dyDescent="0.2">
      <c r="B193" t="s">
        <v>95</v>
      </c>
      <c r="G193" t="s">
        <v>102</v>
      </c>
    </row>
    <row r="194" spans="1:9" x14ac:dyDescent="0.2">
      <c r="B194" t="s">
        <v>96</v>
      </c>
      <c r="G194" t="s">
        <v>96</v>
      </c>
    </row>
    <row r="195" spans="1:9" x14ac:dyDescent="0.2">
      <c r="B195" t="s">
        <v>46</v>
      </c>
      <c r="C195" t="s">
        <v>25</v>
      </c>
      <c r="D195" t="s">
        <v>26</v>
      </c>
      <c r="G195" t="s">
        <v>103</v>
      </c>
      <c r="H195" t="s">
        <v>25</v>
      </c>
      <c r="I195" t="s">
        <v>26</v>
      </c>
    </row>
    <row r="196" spans="1:9" x14ac:dyDescent="0.2">
      <c r="B196" s="14"/>
      <c r="C196" s="14"/>
      <c r="D196" s="9">
        <f>SUM(B196*C196)</f>
        <v>0</v>
      </c>
      <c r="E196" s="6"/>
      <c r="G196" s="14"/>
      <c r="H196" s="14"/>
      <c r="I196" s="9">
        <f>SUM(G196*H196)</f>
        <v>0</v>
      </c>
    </row>
    <row r="198" spans="1:9" x14ac:dyDescent="0.2">
      <c r="B198" t="s">
        <v>97</v>
      </c>
      <c r="G198" t="s">
        <v>104</v>
      </c>
    </row>
    <row r="199" spans="1:9" x14ac:dyDescent="0.2">
      <c r="B199" t="s">
        <v>98</v>
      </c>
      <c r="G199" t="s">
        <v>98</v>
      </c>
    </row>
    <row r="200" spans="1:9" x14ac:dyDescent="0.2">
      <c r="B200" t="s">
        <v>99</v>
      </c>
      <c r="G200" t="s">
        <v>99</v>
      </c>
    </row>
    <row r="201" spans="1:9" x14ac:dyDescent="0.2">
      <c r="B201" t="s">
        <v>96</v>
      </c>
      <c r="G201" t="s">
        <v>96</v>
      </c>
    </row>
    <row r="202" spans="1:9" x14ac:dyDescent="0.2">
      <c r="B202" t="s">
        <v>46</v>
      </c>
      <c r="C202" t="s">
        <v>25</v>
      </c>
      <c r="D202" t="s">
        <v>26</v>
      </c>
      <c r="G202" t="s">
        <v>46</v>
      </c>
      <c r="H202" t="s">
        <v>25</v>
      </c>
      <c r="I202" t="s">
        <v>26</v>
      </c>
    </row>
    <row r="203" spans="1:9" x14ac:dyDescent="0.2">
      <c r="B203" s="14"/>
      <c r="C203" s="14"/>
      <c r="D203" s="9">
        <f>SUM(B203*C203)</f>
        <v>0</v>
      </c>
      <c r="E203" s="6"/>
      <c r="G203" s="14"/>
      <c r="H203" s="14"/>
      <c r="I203" s="9">
        <f>SUM(G203*H203)</f>
        <v>0</v>
      </c>
    </row>
    <row r="205" spans="1:9" ht="15.75" x14ac:dyDescent="0.25">
      <c r="A205" s="1">
        <v>11</v>
      </c>
      <c r="B205" t="s">
        <v>105</v>
      </c>
      <c r="F205" s="1">
        <v>11</v>
      </c>
      <c r="G205" t="s">
        <v>109</v>
      </c>
    </row>
    <row r="207" spans="1:9" x14ac:dyDescent="0.2">
      <c r="B207" t="s">
        <v>106</v>
      </c>
      <c r="C207" s="13"/>
      <c r="G207" t="s">
        <v>110</v>
      </c>
    </row>
    <row r="208" spans="1:9" x14ac:dyDescent="0.2">
      <c r="B208" t="s">
        <v>107</v>
      </c>
      <c r="C208" s="21" t="s">
        <v>257</v>
      </c>
      <c r="D208" t="s">
        <v>255</v>
      </c>
      <c r="G208" t="s">
        <v>107</v>
      </c>
      <c r="H208" s="21" t="s">
        <v>257</v>
      </c>
      <c r="I208" t="s">
        <v>255</v>
      </c>
    </row>
    <row r="209" spans="1:9" x14ac:dyDescent="0.2">
      <c r="B209" t="s">
        <v>108</v>
      </c>
      <c r="G209" t="s">
        <v>108</v>
      </c>
    </row>
    <row r="210" spans="1:9" x14ac:dyDescent="0.2">
      <c r="B210" t="s">
        <v>62</v>
      </c>
      <c r="C210" t="s">
        <v>25</v>
      </c>
      <c r="D210" t="s">
        <v>26</v>
      </c>
      <c r="G210" t="s">
        <v>62</v>
      </c>
      <c r="H210" t="s">
        <v>25</v>
      </c>
      <c r="I210" t="s">
        <v>26</v>
      </c>
    </row>
    <row r="211" spans="1:9" x14ac:dyDescent="0.2">
      <c r="B211" s="14"/>
      <c r="C211" s="14"/>
      <c r="D211" s="9">
        <f>SUM(B211*C211)</f>
        <v>0</v>
      </c>
      <c r="E211" s="6"/>
      <c r="G211" s="14"/>
      <c r="H211" s="14"/>
      <c r="I211" s="9">
        <f>SUM(G211*H211)</f>
        <v>0</v>
      </c>
    </row>
    <row r="213" spans="1:9" ht="15.75" x14ac:dyDescent="0.25">
      <c r="A213" s="1">
        <v>12</v>
      </c>
      <c r="B213" t="s">
        <v>111</v>
      </c>
      <c r="F213" s="1">
        <v>12</v>
      </c>
      <c r="G213" t="s">
        <v>111</v>
      </c>
    </row>
    <row r="215" spans="1:9" x14ac:dyDescent="0.2">
      <c r="B215" t="s">
        <v>112</v>
      </c>
      <c r="G215" t="s">
        <v>112</v>
      </c>
    </row>
    <row r="216" spans="1:9" x14ac:dyDescent="0.2">
      <c r="B216" t="s">
        <v>113</v>
      </c>
      <c r="G216" t="s">
        <v>113</v>
      </c>
    </row>
    <row r="217" spans="1:9" x14ac:dyDescent="0.2">
      <c r="B217" t="s">
        <v>24</v>
      </c>
      <c r="C217" t="s">
        <v>25</v>
      </c>
      <c r="D217" t="s">
        <v>26</v>
      </c>
      <c r="G217" t="s">
        <v>24</v>
      </c>
      <c r="H217" t="s">
        <v>25</v>
      </c>
      <c r="I217" t="s">
        <v>26</v>
      </c>
    </row>
    <row r="218" spans="1:9" x14ac:dyDescent="0.2">
      <c r="B218" s="14"/>
      <c r="C218" s="14"/>
      <c r="D218" s="9">
        <f>SUM(B218*C218)</f>
        <v>0</v>
      </c>
      <c r="E218" s="6"/>
      <c r="G218" s="14"/>
      <c r="H218" s="14"/>
      <c r="I218" s="9">
        <f>SUM(G218*H218)</f>
        <v>0</v>
      </c>
    </row>
    <row r="220" spans="1:9" x14ac:dyDescent="0.2">
      <c r="B220" t="s">
        <v>114</v>
      </c>
      <c r="G220" t="s">
        <v>114</v>
      </c>
    </row>
    <row r="221" spans="1:9" x14ac:dyDescent="0.2">
      <c r="B221" t="s">
        <v>33</v>
      </c>
      <c r="C221" t="s">
        <v>25</v>
      </c>
      <c r="D221" t="s">
        <v>26</v>
      </c>
      <c r="G221" t="s">
        <v>33</v>
      </c>
      <c r="H221" t="s">
        <v>25</v>
      </c>
      <c r="I221" t="s">
        <v>26</v>
      </c>
    </row>
    <row r="222" spans="1:9" x14ac:dyDescent="0.2">
      <c r="B222" s="14"/>
      <c r="C222" s="14"/>
      <c r="D222" s="9">
        <f>SUM(B222*C222)</f>
        <v>0</v>
      </c>
      <c r="E222" s="6"/>
      <c r="G222" s="14"/>
      <c r="H222" s="14"/>
      <c r="I222" s="9">
        <f>SUM(G222*H222)</f>
        <v>0</v>
      </c>
    </row>
    <row r="224" spans="1:9" x14ac:dyDescent="0.2">
      <c r="B224" t="s">
        <v>115</v>
      </c>
      <c r="G224" t="s">
        <v>116</v>
      </c>
    </row>
    <row r="225" spans="2:9" x14ac:dyDescent="0.2">
      <c r="B225" t="s">
        <v>54</v>
      </c>
      <c r="C225" t="s">
        <v>25</v>
      </c>
      <c r="D225" t="s">
        <v>26</v>
      </c>
      <c r="G225" t="s">
        <v>117</v>
      </c>
    </row>
    <row r="226" spans="2:9" x14ac:dyDescent="0.2">
      <c r="B226" s="14"/>
      <c r="C226" s="14"/>
      <c r="D226" s="9">
        <f>SUM(B226*C226)</f>
        <v>0</v>
      </c>
      <c r="E226" s="6"/>
      <c r="G226" t="s">
        <v>54</v>
      </c>
      <c r="H226" t="s">
        <v>25</v>
      </c>
      <c r="I226" t="s">
        <v>26</v>
      </c>
    </row>
    <row r="227" spans="2:9" x14ac:dyDescent="0.2">
      <c r="G227" s="14"/>
      <c r="H227" s="14"/>
      <c r="I227" s="9">
        <f>SUM(G227*H227)</f>
        <v>0</v>
      </c>
    </row>
    <row r="229" spans="2:9" x14ac:dyDescent="0.2">
      <c r="G229" t="s">
        <v>118</v>
      </c>
    </row>
    <row r="230" spans="2:9" x14ac:dyDescent="0.2">
      <c r="G230" t="s">
        <v>54</v>
      </c>
      <c r="H230" t="s">
        <v>25</v>
      </c>
      <c r="I230" t="s">
        <v>26</v>
      </c>
    </row>
    <row r="231" spans="2:9" x14ac:dyDescent="0.2">
      <c r="G231" s="14"/>
      <c r="H231" s="14"/>
      <c r="I231" s="9">
        <f>SUM(G231*H231)</f>
        <v>0</v>
      </c>
    </row>
    <row r="233" spans="2:9" x14ac:dyDescent="0.2">
      <c r="G233" t="s">
        <v>119</v>
      </c>
    </row>
    <row r="234" spans="2:9" x14ac:dyDescent="0.2">
      <c r="G234" t="s">
        <v>54</v>
      </c>
      <c r="H234" t="s">
        <v>25</v>
      </c>
      <c r="I234" t="s">
        <v>26</v>
      </c>
    </row>
    <row r="235" spans="2:9" x14ac:dyDescent="0.2">
      <c r="G235" s="14"/>
      <c r="H235" s="14"/>
      <c r="I235" s="9">
        <f>SUM(G235*H235)</f>
        <v>0</v>
      </c>
    </row>
    <row r="237" spans="2:9" x14ac:dyDescent="0.2">
      <c r="B237" t="s">
        <v>122</v>
      </c>
      <c r="G237" t="s">
        <v>120</v>
      </c>
    </row>
    <row r="238" spans="2:9" x14ac:dyDescent="0.2">
      <c r="B238" t="s">
        <v>54</v>
      </c>
      <c r="C238" t="s">
        <v>25</v>
      </c>
      <c r="D238" t="s">
        <v>26</v>
      </c>
      <c r="G238" t="s">
        <v>62</v>
      </c>
      <c r="H238" t="s">
        <v>25</v>
      </c>
      <c r="I238" t="s">
        <v>26</v>
      </c>
    </row>
    <row r="239" spans="2:9" x14ac:dyDescent="0.2">
      <c r="B239" s="14"/>
      <c r="C239" s="14"/>
      <c r="D239" s="9">
        <f>SUM(B239*C239)</f>
        <v>0</v>
      </c>
      <c r="E239" s="6"/>
      <c r="G239" s="14"/>
      <c r="H239" s="14"/>
      <c r="I239" s="9">
        <f>SUM(G239*H239)</f>
        <v>0</v>
      </c>
    </row>
    <row r="241" spans="1:9" x14ac:dyDescent="0.2">
      <c r="G241" t="s">
        <v>59</v>
      </c>
    </row>
    <row r="242" spans="1:9" x14ac:dyDescent="0.2">
      <c r="G242" t="s">
        <v>121</v>
      </c>
      <c r="H242" t="s">
        <v>25</v>
      </c>
      <c r="I242" t="s">
        <v>26</v>
      </c>
    </row>
    <row r="243" spans="1:9" x14ac:dyDescent="0.2">
      <c r="G243" s="14"/>
      <c r="H243" s="14"/>
      <c r="I243" s="9">
        <f>SUM(G243*H243)</f>
        <v>0</v>
      </c>
    </row>
    <row r="245" spans="1:9" x14ac:dyDescent="0.2">
      <c r="B245" t="s">
        <v>123</v>
      </c>
      <c r="G245" t="s">
        <v>123</v>
      </c>
    </row>
    <row r="246" spans="1:9" x14ac:dyDescent="0.2">
      <c r="B246" t="s">
        <v>46</v>
      </c>
      <c r="C246" t="s">
        <v>25</v>
      </c>
      <c r="D246" t="s">
        <v>26</v>
      </c>
      <c r="G246" t="s">
        <v>46</v>
      </c>
      <c r="H246" t="s">
        <v>25</v>
      </c>
      <c r="I246" t="s">
        <v>26</v>
      </c>
    </row>
    <row r="247" spans="1:9" x14ac:dyDescent="0.2">
      <c r="B247" s="14"/>
      <c r="C247" s="14"/>
      <c r="D247" s="9">
        <f>SUM(B247*C247)</f>
        <v>0</v>
      </c>
      <c r="E247" s="6"/>
      <c r="G247" s="14"/>
      <c r="H247" s="14"/>
      <c r="I247" s="9">
        <f>SUM(G247*H247)</f>
        <v>0</v>
      </c>
    </row>
    <row r="249" spans="1:9" ht="15.75" x14ac:dyDescent="0.25">
      <c r="A249" s="1">
        <v>13</v>
      </c>
      <c r="B249" t="s">
        <v>124</v>
      </c>
      <c r="F249" s="1">
        <v>13</v>
      </c>
      <c r="G249" t="s">
        <v>129</v>
      </c>
    </row>
    <row r="250" spans="1:9" x14ac:dyDescent="0.2">
      <c r="B250" t="s">
        <v>125</v>
      </c>
      <c r="G250" t="s">
        <v>128</v>
      </c>
    </row>
    <row r="252" spans="1:9" x14ac:dyDescent="0.2">
      <c r="B252" t="s">
        <v>126</v>
      </c>
      <c r="G252" t="s">
        <v>130</v>
      </c>
    </row>
    <row r="253" spans="1:9" x14ac:dyDescent="0.2">
      <c r="B253" t="s">
        <v>33</v>
      </c>
      <c r="C253" t="s">
        <v>25</v>
      </c>
      <c r="D253" t="s">
        <v>26</v>
      </c>
      <c r="G253" t="s">
        <v>46</v>
      </c>
      <c r="H253" t="s">
        <v>25</v>
      </c>
      <c r="I253" t="s">
        <v>26</v>
      </c>
    </row>
    <row r="254" spans="1:9" x14ac:dyDescent="0.2">
      <c r="B254" s="14"/>
      <c r="C254" s="14"/>
      <c r="D254" s="9">
        <f>SUM(B254*C254)</f>
        <v>0</v>
      </c>
      <c r="G254" s="14"/>
      <c r="H254" s="14"/>
      <c r="I254" s="9">
        <f>SUM(G254*H254)</f>
        <v>0</v>
      </c>
    </row>
    <row r="256" spans="1:9" x14ac:dyDescent="0.2">
      <c r="B256" t="s">
        <v>127</v>
      </c>
      <c r="G256" t="s">
        <v>131</v>
      </c>
    </row>
    <row r="257" spans="2:9" x14ac:dyDescent="0.2">
      <c r="B257" t="s">
        <v>33</v>
      </c>
      <c r="C257" t="s">
        <v>25</v>
      </c>
      <c r="D257" t="s">
        <v>26</v>
      </c>
      <c r="G257" t="s">
        <v>132</v>
      </c>
    </row>
    <row r="258" spans="2:9" x14ac:dyDescent="0.2">
      <c r="B258" s="14"/>
      <c r="C258" s="14"/>
      <c r="D258" s="9">
        <f>SUM(B258*C258)</f>
        <v>0</v>
      </c>
      <c r="G258" t="s">
        <v>62</v>
      </c>
      <c r="H258" t="s">
        <v>25</v>
      </c>
      <c r="I258" t="s">
        <v>26</v>
      </c>
    </row>
    <row r="259" spans="2:9" x14ac:dyDescent="0.2">
      <c r="G259" s="14"/>
      <c r="H259" s="14"/>
      <c r="I259" s="9">
        <f>SUM(G259*H259)</f>
        <v>0</v>
      </c>
    </row>
    <row r="261" spans="2:9" x14ac:dyDescent="0.2">
      <c r="G261" t="s">
        <v>133</v>
      </c>
    </row>
    <row r="262" spans="2:9" x14ac:dyDescent="0.2">
      <c r="G262" t="s">
        <v>134</v>
      </c>
    </row>
    <row r="263" spans="2:9" x14ac:dyDescent="0.2">
      <c r="G263" t="s">
        <v>62</v>
      </c>
      <c r="H263" t="s">
        <v>25</v>
      </c>
      <c r="I263" t="s">
        <v>26</v>
      </c>
    </row>
    <row r="264" spans="2:9" x14ac:dyDescent="0.2">
      <c r="G264" s="14"/>
      <c r="H264" s="14"/>
      <c r="I264" s="9">
        <f>SUM(G264*H264)</f>
        <v>0</v>
      </c>
    </row>
    <row r="266" spans="2:9" x14ac:dyDescent="0.2">
      <c r="G266" t="s">
        <v>135</v>
      </c>
    </row>
    <row r="267" spans="2:9" x14ac:dyDescent="0.2">
      <c r="G267" t="s">
        <v>136</v>
      </c>
    </row>
    <row r="268" spans="2:9" x14ac:dyDescent="0.2">
      <c r="G268" t="s">
        <v>62</v>
      </c>
      <c r="H268" t="s">
        <v>25</v>
      </c>
      <c r="I268" t="s">
        <v>26</v>
      </c>
    </row>
    <row r="269" spans="2:9" x14ac:dyDescent="0.2">
      <c r="G269" s="14"/>
      <c r="H269" s="14"/>
      <c r="I269" s="9">
        <f>SUM(G269*H269)</f>
        <v>0</v>
      </c>
    </row>
    <row r="271" spans="2:9" x14ac:dyDescent="0.2">
      <c r="G271" t="s">
        <v>137</v>
      </c>
    </row>
    <row r="272" spans="2:9" x14ac:dyDescent="0.2">
      <c r="G272" t="s">
        <v>62</v>
      </c>
      <c r="H272" t="s">
        <v>25</v>
      </c>
      <c r="I272" t="s">
        <v>26</v>
      </c>
    </row>
    <row r="273" spans="1:9" x14ac:dyDescent="0.2">
      <c r="G273" s="14"/>
      <c r="H273" s="14"/>
      <c r="I273" s="9">
        <f>SUM(G273*H273)</f>
        <v>0</v>
      </c>
    </row>
    <row r="275" spans="1:9" x14ac:dyDescent="0.2">
      <c r="G275" t="s">
        <v>138</v>
      </c>
    </row>
    <row r="276" spans="1:9" x14ac:dyDescent="0.2">
      <c r="G276" t="s">
        <v>62</v>
      </c>
      <c r="H276" t="s">
        <v>25</v>
      </c>
      <c r="I276" t="s">
        <v>26</v>
      </c>
    </row>
    <row r="277" spans="1:9" x14ac:dyDescent="0.2">
      <c r="G277" s="14"/>
      <c r="H277" s="14"/>
      <c r="I277" s="9">
        <f>SUM(G277*H277)</f>
        <v>0</v>
      </c>
    </row>
    <row r="279" spans="1:9" ht="15.75" x14ac:dyDescent="0.25">
      <c r="A279" s="1">
        <v>14</v>
      </c>
      <c r="B279" t="s">
        <v>139</v>
      </c>
      <c r="F279" s="1">
        <v>14</v>
      </c>
      <c r="G279" t="s">
        <v>143</v>
      </c>
    </row>
    <row r="280" spans="1:9" x14ac:dyDescent="0.2">
      <c r="B280" t="s">
        <v>140</v>
      </c>
    </row>
    <row r="281" spans="1:9" x14ac:dyDescent="0.2">
      <c r="G281" t="s">
        <v>144</v>
      </c>
    </row>
    <row r="282" spans="1:9" x14ac:dyDescent="0.2">
      <c r="B282" t="s">
        <v>141</v>
      </c>
      <c r="G282" t="s">
        <v>46</v>
      </c>
      <c r="H282" t="s">
        <v>25</v>
      </c>
      <c r="I282" t="s">
        <v>26</v>
      </c>
    </row>
    <row r="283" spans="1:9" x14ac:dyDescent="0.2">
      <c r="B283" t="s">
        <v>46</v>
      </c>
      <c r="C283" t="s">
        <v>25</v>
      </c>
      <c r="D283" t="s">
        <v>26</v>
      </c>
      <c r="G283" s="14"/>
      <c r="H283" s="14"/>
      <c r="I283" s="9">
        <f>SUM(G283*H283)</f>
        <v>0</v>
      </c>
    </row>
    <row r="284" spans="1:9" x14ac:dyDescent="0.2">
      <c r="B284" s="14"/>
      <c r="C284" s="14"/>
      <c r="D284" s="9">
        <f>SUM(B284*C284)</f>
        <v>0</v>
      </c>
      <c r="G284" t="s">
        <v>62</v>
      </c>
      <c r="H284" t="s">
        <v>25</v>
      </c>
      <c r="I284" t="s">
        <v>26</v>
      </c>
    </row>
    <row r="285" spans="1:9" x14ac:dyDescent="0.2">
      <c r="G285" s="14"/>
      <c r="H285" s="14"/>
      <c r="I285" s="9">
        <f>SUM(G285*H285)</f>
        <v>0</v>
      </c>
    </row>
    <row r="286" spans="1:9" x14ac:dyDescent="0.2">
      <c r="B286" t="s">
        <v>142</v>
      </c>
    </row>
    <row r="287" spans="1:9" x14ac:dyDescent="0.2">
      <c r="B287" t="s">
        <v>103</v>
      </c>
      <c r="C287" t="s">
        <v>25</v>
      </c>
      <c r="D287" t="s">
        <v>26</v>
      </c>
      <c r="G287" t="s">
        <v>145</v>
      </c>
    </row>
    <row r="288" spans="1:9" x14ac:dyDescent="0.2">
      <c r="B288" s="14"/>
      <c r="C288" s="14"/>
      <c r="D288" s="9">
        <f>SUM(B288*C288)</f>
        <v>0</v>
      </c>
      <c r="G288" t="s">
        <v>146</v>
      </c>
    </row>
    <row r="289" spans="7:9" x14ac:dyDescent="0.2">
      <c r="G289" t="s">
        <v>62</v>
      </c>
      <c r="H289" t="s">
        <v>25</v>
      </c>
      <c r="I289" t="s">
        <v>26</v>
      </c>
    </row>
    <row r="290" spans="7:9" x14ac:dyDescent="0.2">
      <c r="G290" s="14"/>
      <c r="H290" s="14"/>
      <c r="I290" s="9">
        <f>SUM(G290*H290)</f>
        <v>0</v>
      </c>
    </row>
    <row r="292" spans="7:9" x14ac:dyDescent="0.2">
      <c r="G292" t="s">
        <v>147</v>
      </c>
    </row>
    <row r="293" spans="7:9" x14ac:dyDescent="0.2">
      <c r="G293" t="s">
        <v>62</v>
      </c>
      <c r="H293" t="s">
        <v>25</v>
      </c>
      <c r="I293" t="s">
        <v>26</v>
      </c>
    </row>
    <row r="294" spans="7:9" x14ac:dyDescent="0.2">
      <c r="G294" s="14"/>
      <c r="H294" s="14"/>
      <c r="I294" s="9">
        <f>SUM(G294*H294)</f>
        <v>0</v>
      </c>
    </row>
    <row r="296" spans="7:9" x14ac:dyDescent="0.2">
      <c r="G296" t="s">
        <v>148</v>
      </c>
    </row>
    <row r="297" spans="7:9" x14ac:dyDescent="0.2">
      <c r="G297" t="s">
        <v>62</v>
      </c>
      <c r="H297" t="s">
        <v>25</v>
      </c>
      <c r="I297" t="s">
        <v>26</v>
      </c>
    </row>
    <row r="298" spans="7:9" x14ac:dyDescent="0.2">
      <c r="G298" s="14"/>
      <c r="H298" s="14"/>
      <c r="I298" s="9">
        <f>SUM(G298*H298)</f>
        <v>0</v>
      </c>
    </row>
    <row r="300" spans="7:9" x14ac:dyDescent="0.2">
      <c r="G300" t="s">
        <v>149</v>
      </c>
    </row>
    <row r="301" spans="7:9" x14ac:dyDescent="0.2">
      <c r="G301" t="s">
        <v>150</v>
      </c>
    </row>
    <row r="302" spans="7:9" x14ac:dyDescent="0.2">
      <c r="G302" t="s">
        <v>151</v>
      </c>
    </row>
    <row r="303" spans="7:9" x14ac:dyDescent="0.2">
      <c r="G303" t="s">
        <v>152</v>
      </c>
    </row>
    <row r="304" spans="7:9" x14ac:dyDescent="0.2">
      <c r="G304" t="s">
        <v>46</v>
      </c>
      <c r="H304" t="s">
        <v>28</v>
      </c>
      <c r="I304" t="s">
        <v>26</v>
      </c>
    </row>
    <row r="305" spans="1:9" x14ac:dyDescent="0.2">
      <c r="G305" s="14"/>
      <c r="H305" s="14"/>
      <c r="I305" s="9">
        <f>SUM(G305*H305)</f>
        <v>0</v>
      </c>
    </row>
    <row r="307" spans="1:9" x14ac:dyDescent="0.2">
      <c r="G307" t="s">
        <v>153</v>
      </c>
    </row>
    <row r="308" spans="1:9" x14ac:dyDescent="0.2">
      <c r="G308" t="s">
        <v>154</v>
      </c>
    </row>
    <row r="309" spans="1:9" x14ac:dyDescent="0.2">
      <c r="G309" t="s">
        <v>155</v>
      </c>
    </row>
    <row r="310" spans="1:9" x14ac:dyDescent="0.2">
      <c r="G310" t="s">
        <v>152</v>
      </c>
      <c r="H310" s="13" t="s">
        <v>258</v>
      </c>
    </row>
    <row r="311" spans="1:9" x14ac:dyDescent="0.2">
      <c r="G311" t="s">
        <v>156</v>
      </c>
    </row>
    <row r="312" spans="1:9" x14ac:dyDescent="0.2">
      <c r="G312" t="s">
        <v>62</v>
      </c>
      <c r="H312" t="s">
        <v>25</v>
      </c>
      <c r="I312" t="s">
        <v>26</v>
      </c>
    </row>
    <row r="313" spans="1:9" x14ac:dyDescent="0.2">
      <c r="G313" s="14"/>
      <c r="H313" s="14"/>
      <c r="I313" s="9">
        <f>SUM(G313*H313)</f>
        <v>0</v>
      </c>
    </row>
    <row r="315" spans="1:9" ht="15.75" x14ac:dyDescent="0.25">
      <c r="A315" s="1">
        <v>15</v>
      </c>
      <c r="B315" t="s">
        <v>157</v>
      </c>
      <c r="F315" s="1">
        <v>15</v>
      </c>
      <c r="G315" t="s">
        <v>157</v>
      </c>
    </row>
    <row r="317" spans="1:9" x14ac:dyDescent="0.2">
      <c r="B317" t="s">
        <v>158</v>
      </c>
      <c r="G317" t="s">
        <v>158</v>
      </c>
    </row>
    <row r="318" spans="1:9" x14ac:dyDescent="0.2">
      <c r="B318" t="s">
        <v>159</v>
      </c>
      <c r="G318" t="s">
        <v>159</v>
      </c>
    </row>
    <row r="319" spans="1:9" x14ac:dyDescent="0.2">
      <c r="B319" t="s">
        <v>24</v>
      </c>
      <c r="C319" t="s">
        <v>28</v>
      </c>
      <c r="D319" t="s">
        <v>26</v>
      </c>
      <c r="G319" t="s">
        <v>24</v>
      </c>
      <c r="H319" t="s">
        <v>28</v>
      </c>
      <c r="I319" t="s">
        <v>26</v>
      </c>
    </row>
    <row r="320" spans="1:9" x14ac:dyDescent="0.2">
      <c r="B320" s="14"/>
      <c r="C320" s="14"/>
      <c r="D320" s="9">
        <f>SUM(B320*C320)</f>
        <v>0</v>
      </c>
      <c r="G320" s="14"/>
      <c r="H320" s="14"/>
      <c r="I320" s="9">
        <f>SUM(G320*H320)</f>
        <v>0</v>
      </c>
    </row>
    <row r="322" spans="2:9" x14ac:dyDescent="0.2">
      <c r="B322" t="s">
        <v>160</v>
      </c>
      <c r="G322" t="s">
        <v>160</v>
      </c>
    </row>
    <row r="323" spans="2:9" x14ac:dyDescent="0.2">
      <c r="B323" t="s">
        <v>161</v>
      </c>
      <c r="G323" t="s">
        <v>161</v>
      </c>
    </row>
    <row r="324" spans="2:9" x14ac:dyDescent="0.2">
      <c r="B324" t="s">
        <v>259</v>
      </c>
      <c r="C324" s="13" t="s">
        <v>260</v>
      </c>
      <c r="G324" t="s">
        <v>259</v>
      </c>
      <c r="H324" s="13" t="s">
        <v>261</v>
      </c>
    </row>
    <row r="325" spans="2:9" x14ac:dyDescent="0.2">
      <c r="B325" t="s">
        <v>46</v>
      </c>
      <c r="C325" t="s">
        <v>25</v>
      </c>
      <c r="D325" t="s">
        <v>26</v>
      </c>
      <c r="G325" t="s">
        <v>46</v>
      </c>
      <c r="H325" t="s">
        <v>25</v>
      </c>
      <c r="I325" t="s">
        <v>26</v>
      </c>
    </row>
    <row r="326" spans="2:9" x14ac:dyDescent="0.2">
      <c r="B326" s="14"/>
      <c r="C326" s="14"/>
      <c r="D326" s="9">
        <f>SUM(B326*C326)</f>
        <v>0</v>
      </c>
      <c r="G326" s="14"/>
      <c r="H326" s="14"/>
      <c r="I326" s="9">
        <f>SUM(G326*H326)</f>
        <v>0</v>
      </c>
    </row>
    <row r="328" spans="2:9" x14ac:dyDescent="0.2">
      <c r="B328" t="s">
        <v>162</v>
      </c>
      <c r="G328" t="s">
        <v>162</v>
      </c>
    </row>
    <row r="329" spans="2:9" x14ac:dyDescent="0.2">
      <c r="B329" t="s">
        <v>259</v>
      </c>
      <c r="C329" s="13" t="s">
        <v>260</v>
      </c>
      <c r="G329" t="s">
        <v>259</v>
      </c>
      <c r="H329" s="13" t="s">
        <v>261</v>
      </c>
    </row>
    <row r="330" spans="2:9" x14ac:dyDescent="0.2">
      <c r="B330" t="s">
        <v>62</v>
      </c>
      <c r="C330" t="s">
        <v>25</v>
      </c>
      <c r="D330" t="s">
        <v>26</v>
      </c>
      <c r="G330" t="s">
        <v>62</v>
      </c>
      <c r="H330" t="s">
        <v>25</v>
      </c>
      <c r="I330" t="s">
        <v>26</v>
      </c>
    </row>
    <row r="331" spans="2:9" x14ac:dyDescent="0.2">
      <c r="B331" s="14"/>
      <c r="C331" s="14"/>
      <c r="D331" s="9">
        <f>SUM(B331*C331)</f>
        <v>0</v>
      </c>
      <c r="G331" s="14"/>
      <c r="H331" s="14"/>
      <c r="I331" s="9">
        <f>SUM(G331*H331)</f>
        <v>0</v>
      </c>
    </row>
    <row r="333" spans="2:9" x14ac:dyDescent="0.2">
      <c r="B333" t="s">
        <v>163</v>
      </c>
      <c r="G333" t="s">
        <v>163</v>
      </c>
    </row>
    <row r="334" spans="2:9" x14ac:dyDescent="0.2">
      <c r="B334" t="s">
        <v>259</v>
      </c>
      <c r="C334" s="13" t="s">
        <v>260</v>
      </c>
      <c r="G334" t="s">
        <v>259</v>
      </c>
      <c r="H334" s="13" t="s">
        <v>258</v>
      </c>
    </row>
    <row r="335" spans="2:9" x14ac:dyDescent="0.2">
      <c r="B335" t="s">
        <v>62</v>
      </c>
      <c r="C335" t="s">
        <v>25</v>
      </c>
      <c r="D335" t="s">
        <v>26</v>
      </c>
      <c r="G335" t="s">
        <v>62</v>
      </c>
      <c r="H335" t="s">
        <v>25</v>
      </c>
      <c r="I335" t="s">
        <v>26</v>
      </c>
    </row>
    <row r="336" spans="2:9" x14ac:dyDescent="0.2">
      <c r="B336" s="14"/>
      <c r="C336" s="14"/>
      <c r="D336" s="9">
        <f>SUM(B336*C336)</f>
        <v>0</v>
      </c>
      <c r="G336" s="14"/>
      <c r="H336" s="14"/>
      <c r="I336" s="9">
        <f>SUM(G336*H336)</f>
        <v>0</v>
      </c>
    </row>
    <row r="338" spans="2:9" x14ac:dyDescent="0.2">
      <c r="B338" t="s">
        <v>164</v>
      </c>
      <c r="G338" t="s">
        <v>164</v>
      </c>
    </row>
    <row r="339" spans="2:9" x14ac:dyDescent="0.2">
      <c r="B339" t="s">
        <v>259</v>
      </c>
      <c r="C339" s="13" t="s">
        <v>260</v>
      </c>
      <c r="G339" t="s">
        <v>259</v>
      </c>
      <c r="H339" s="13" t="s">
        <v>261</v>
      </c>
    </row>
    <row r="340" spans="2:9" x14ac:dyDescent="0.2">
      <c r="B340" t="s">
        <v>62</v>
      </c>
      <c r="C340" t="s">
        <v>25</v>
      </c>
      <c r="D340" t="s">
        <v>26</v>
      </c>
      <c r="G340" t="s">
        <v>62</v>
      </c>
      <c r="H340" t="s">
        <v>25</v>
      </c>
      <c r="I340" t="s">
        <v>26</v>
      </c>
    </row>
    <row r="341" spans="2:9" x14ac:dyDescent="0.2">
      <c r="B341" s="14"/>
      <c r="C341" s="14"/>
      <c r="D341" s="9">
        <f>SUM(B341*C341)</f>
        <v>0</v>
      </c>
      <c r="G341" s="14"/>
      <c r="H341" s="14"/>
      <c r="I341" s="9">
        <f>SUM(G341*H341)</f>
        <v>0</v>
      </c>
    </row>
    <row r="343" spans="2:9" x14ac:dyDescent="0.2">
      <c r="B343" t="s">
        <v>165</v>
      </c>
      <c r="G343" t="s">
        <v>165</v>
      </c>
    </row>
    <row r="344" spans="2:9" x14ac:dyDescent="0.2">
      <c r="B344" t="s">
        <v>259</v>
      </c>
      <c r="C344" s="13" t="s">
        <v>260</v>
      </c>
      <c r="G344" t="s">
        <v>259</v>
      </c>
      <c r="H344" s="13" t="s">
        <v>261</v>
      </c>
    </row>
    <row r="345" spans="2:9" x14ac:dyDescent="0.2">
      <c r="B345" t="s">
        <v>62</v>
      </c>
      <c r="C345" t="s">
        <v>25</v>
      </c>
      <c r="D345" t="s">
        <v>26</v>
      </c>
      <c r="G345" t="s">
        <v>62</v>
      </c>
      <c r="H345" t="s">
        <v>25</v>
      </c>
      <c r="I345" t="s">
        <v>26</v>
      </c>
    </row>
    <row r="346" spans="2:9" x14ac:dyDescent="0.2">
      <c r="B346" s="14"/>
      <c r="C346" s="14"/>
      <c r="D346" s="9">
        <f>SUM(B346*C346)</f>
        <v>0</v>
      </c>
      <c r="G346" s="14"/>
      <c r="H346" s="14"/>
      <c r="I346" s="9">
        <f>SUM(G346*H346)</f>
        <v>0</v>
      </c>
    </row>
    <row r="348" spans="2:9" x14ac:dyDescent="0.2">
      <c r="B348" t="s">
        <v>166</v>
      </c>
      <c r="G348" t="s">
        <v>166</v>
      </c>
    </row>
    <row r="349" spans="2:9" x14ac:dyDescent="0.2">
      <c r="B349" t="s">
        <v>259</v>
      </c>
      <c r="C349" s="13" t="s">
        <v>260</v>
      </c>
      <c r="G349" t="s">
        <v>259</v>
      </c>
      <c r="H349" s="13" t="s">
        <v>261</v>
      </c>
    </row>
    <row r="350" spans="2:9" x14ac:dyDescent="0.2">
      <c r="B350" t="s">
        <v>62</v>
      </c>
      <c r="C350" t="s">
        <v>25</v>
      </c>
      <c r="D350" t="s">
        <v>26</v>
      </c>
      <c r="G350" t="s">
        <v>62</v>
      </c>
      <c r="H350" t="s">
        <v>25</v>
      </c>
      <c r="I350" t="s">
        <v>26</v>
      </c>
    </row>
    <row r="351" spans="2:9" x14ac:dyDescent="0.2">
      <c r="B351" s="14"/>
      <c r="C351" s="14"/>
      <c r="D351" s="9">
        <f>SUM(B351*C351)</f>
        <v>0</v>
      </c>
      <c r="G351" s="14"/>
      <c r="H351" s="14"/>
      <c r="I351" s="9">
        <f>SUM(G351*H351)</f>
        <v>0</v>
      </c>
    </row>
    <row r="353" spans="2:9" x14ac:dyDescent="0.2">
      <c r="B353" t="s">
        <v>167</v>
      </c>
      <c r="G353" t="s">
        <v>167</v>
      </c>
    </row>
    <row r="354" spans="2:9" x14ac:dyDescent="0.2">
      <c r="B354" t="s">
        <v>259</v>
      </c>
      <c r="C354" s="13" t="s">
        <v>260</v>
      </c>
      <c r="G354" t="s">
        <v>259</v>
      </c>
      <c r="H354" s="13" t="s">
        <v>261</v>
      </c>
    </row>
    <row r="355" spans="2:9" x14ac:dyDescent="0.2">
      <c r="B355" t="s">
        <v>62</v>
      </c>
      <c r="C355" t="s">
        <v>25</v>
      </c>
      <c r="D355" t="s">
        <v>26</v>
      </c>
      <c r="G355" t="s">
        <v>62</v>
      </c>
      <c r="H355" t="s">
        <v>25</v>
      </c>
      <c r="I355" t="s">
        <v>26</v>
      </c>
    </row>
    <row r="356" spans="2:9" x14ac:dyDescent="0.2">
      <c r="B356" s="14"/>
      <c r="C356" s="14"/>
      <c r="D356" s="9">
        <f>SUM(B356*C356)</f>
        <v>0</v>
      </c>
      <c r="G356" s="14"/>
      <c r="H356" s="14"/>
      <c r="I356" s="9">
        <f>SUM(G356*H356)</f>
        <v>0</v>
      </c>
    </row>
    <row r="358" spans="2:9" x14ac:dyDescent="0.2">
      <c r="B358" t="s">
        <v>168</v>
      </c>
      <c r="G358" t="s">
        <v>168</v>
      </c>
    </row>
    <row r="359" spans="2:9" x14ac:dyDescent="0.2">
      <c r="B359" t="s">
        <v>169</v>
      </c>
      <c r="G359" t="s">
        <v>169</v>
      </c>
    </row>
    <row r="360" spans="2:9" x14ac:dyDescent="0.2">
      <c r="B360" t="s">
        <v>259</v>
      </c>
      <c r="C360" s="13" t="s">
        <v>260</v>
      </c>
      <c r="G360" t="s">
        <v>259</v>
      </c>
      <c r="H360" s="13" t="s">
        <v>261</v>
      </c>
    </row>
    <row r="361" spans="2:9" x14ac:dyDescent="0.2">
      <c r="B361" t="s">
        <v>46</v>
      </c>
      <c r="C361" t="s">
        <v>25</v>
      </c>
      <c r="D361" t="s">
        <v>26</v>
      </c>
      <c r="G361" t="s">
        <v>46</v>
      </c>
      <c r="H361" t="s">
        <v>25</v>
      </c>
      <c r="I361" t="s">
        <v>26</v>
      </c>
    </row>
    <row r="362" spans="2:9" x14ac:dyDescent="0.2">
      <c r="B362" s="14"/>
      <c r="C362" s="14"/>
      <c r="D362" s="9">
        <f>SUM(B362*C362)</f>
        <v>0</v>
      </c>
      <c r="G362" s="14"/>
      <c r="H362" s="14"/>
      <c r="I362" s="9">
        <f>SUM(G362*H362)</f>
        <v>0</v>
      </c>
    </row>
    <row r="364" spans="2:9" x14ac:dyDescent="0.2">
      <c r="B364" t="s">
        <v>170</v>
      </c>
      <c r="G364" t="s">
        <v>170</v>
      </c>
    </row>
    <row r="365" spans="2:9" x14ac:dyDescent="0.2">
      <c r="B365" t="s">
        <v>171</v>
      </c>
      <c r="G365" t="s">
        <v>171</v>
      </c>
    </row>
    <row r="366" spans="2:9" x14ac:dyDescent="0.2">
      <c r="B366" t="s">
        <v>259</v>
      </c>
      <c r="C366" s="13" t="s">
        <v>260</v>
      </c>
      <c r="G366" t="s">
        <v>259</v>
      </c>
      <c r="H366" s="13" t="s">
        <v>261</v>
      </c>
    </row>
    <row r="367" spans="2:9" x14ac:dyDescent="0.2">
      <c r="B367" t="s">
        <v>62</v>
      </c>
      <c r="C367" t="s">
        <v>25</v>
      </c>
      <c r="D367" t="s">
        <v>26</v>
      </c>
      <c r="G367" t="s">
        <v>62</v>
      </c>
      <c r="H367" t="s">
        <v>25</v>
      </c>
      <c r="I367" t="s">
        <v>26</v>
      </c>
    </row>
    <row r="368" spans="2:9" x14ac:dyDescent="0.2">
      <c r="B368" s="14"/>
      <c r="C368" s="14"/>
      <c r="D368" s="9">
        <f>SUM(B368*C368)</f>
        <v>0</v>
      </c>
      <c r="G368" s="14"/>
      <c r="H368" s="14"/>
      <c r="I368" s="9">
        <f>SUM(G368*H368)</f>
        <v>0</v>
      </c>
    </row>
    <row r="370" spans="2:9" x14ac:dyDescent="0.2">
      <c r="B370" t="s">
        <v>172</v>
      </c>
      <c r="G370" t="s">
        <v>172</v>
      </c>
    </row>
    <row r="371" spans="2:9" x14ac:dyDescent="0.2">
      <c r="B371" t="s">
        <v>173</v>
      </c>
      <c r="G371" t="s">
        <v>173</v>
      </c>
    </row>
    <row r="372" spans="2:9" x14ac:dyDescent="0.2">
      <c r="B372" t="s">
        <v>46</v>
      </c>
      <c r="C372" t="s">
        <v>25</v>
      </c>
      <c r="D372" t="s">
        <v>26</v>
      </c>
      <c r="G372" t="s">
        <v>46</v>
      </c>
      <c r="H372" t="s">
        <v>25</v>
      </c>
      <c r="I372" t="s">
        <v>26</v>
      </c>
    </row>
    <row r="373" spans="2:9" x14ac:dyDescent="0.2">
      <c r="B373" s="14"/>
      <c r="C373" s="14"/>
      <c r="D373" s="9">
        <f>SUM(B373*C373)</f>
        <v>0</v>
      </c>
      <c r="G373" s="14"/>
      <c r="H373" s="14"/>
      <c r="I373" s="9">
        <f>SUM(G373*H373)</f>
        <v>0</v>
      </c>
    </row>
    <row r="375" spans="2:9" x14ac:dyDescent="0.2">
      <c r="B375" t="s">
        <v>174</v>
      </c>
      <c r="G375" t="s">
        <v>174</v>
      </c>
    </row>
    <row r="376" spans="2:9" x14ac:dyDescent="0.2">
      <c r="B376" t="s">
        <v>175</v>
      </c>
      <c r="G376" t="s">
        <v>175</v>
      </c>
    </row>
    <row r="377" spans="2:9" x14ac:dyDescent="0.2">
      <c r="B377" t="s">
        <v>103</v>
      </c>
      <c r="C377" t="s">
        <v>25</v>
      </c>
      <c r="D377" t="s">
        <v>26</v>
      </c>
      <c r="G377" t="s">
        <v>103</v>
      </c>
      <c r="H377" t="s">
        <v>25</v>
      </c>
      <c r="I377" t="s">
        <v>26</v>
      </c>
    </row>
    <row r="378" spans="2:9" x14ac:dyDescent="0.2">
      <c r="B378" s="14"/>
      <c r="C378" s="14"/>
      <c r="D378" s="9">
        <f>SUM(B378*C378)</f>
        <v>0</v>
      </c>
      <c r="G378" s="14"/>
      <c r="H378" s="14"/>
      <c r="I378" s="9">
        <f>SUM(G378*H378)</f>
        <v>0</v>
      </c>
    </row>
    <row r="380" spans="2:9" x14ac:dyDescent="0.2">
      <c r="B380" t="s">
        <v>176</v>
      </c>
      <c r="G380" t="s">
        <v>176</v>
      </c>
    </row>
    <row r="381" spans="2:9" x14ac:dyDescent="0.2">
      <c r="B381" t="s">
        <v>177</v>
      </c>
      <c r="G381" t="s">
        <v>177</v>
      </c>
    </row>
    <row r="382" spans="2:9" x14ac:dyDescent="0.2">
      <c r="B382" t="s">
        <v>178</v>
      </c>
      <c r="G382" t="s">
        <v>178</v>
      </c>
    </row>
    <row r="383" spans="2:9" x14ac:dyDescent="0.2">
      <c r="B383" t="s">
        <v>24</v>
      </c>
      <c r="C383" t="s">
        <v>25</v>
      </c>
      <c r="D383" t="s">
        <v>26</v>
      </c>
      <c r="G383" t="s">
        <v>24</v>
      </c>
      <c r="H383" t="s">
        <v>25</v>
      </c>
      <c r="I383" t="s">
        <v>26</v>
      </c>
    </row>
    <row r="384" spans="2:9" x14ac:dyDescent="0.2">
      <c r="B384" s="14"/>
      <c r="C384" s="14"/>
      <c r="D384" s="9">
        <f>SUM(B384*C384)</f>
        <v>0</v>
      </c>
      <c r="G384" s="14"/>
      <c r="H384" s="14"/>
      <c r="I384" s="9">
        <f>SUM(G384*H384)</f>
        <v>0</v>
      </c>
    </row>
    <row r="386" spans="1:9" x14ac:dyDescent="0.2">
      <c r="B386" t="s">
        <v>179</v>
      </c>
      <c r="G386" t="s">
        <v>179</v>
      </c>
    </row>
    <row r="387" spans="1:9" x14ac:dyDescent="0.2">
      <c r="B387" t="s">
        <v>180</v>
      </c>
      <c r="G387" t="s">
        <v>180</v>
      </c>
    </row>
    <row r="388" spans="1:9" x14ac:dyDescent="0.2">
      <c r="B388" t="s">
        <v>181</v>
      </c>
      <c r="G388" t="s">
        <v>181</v>
      </c>
    </row>
    <row r="389" spans="1:9" x14ac:dyDescent="0.2">
      <c r="B389" t="s">
        <v>46</v>
      </c>
      <c r="C389" t="s">
        <v>25</v>
      </c>
      <c r="D389" t="s">
        <v>26</v>
      </c>
      <c r="G389" t="s">
        <v>46</v>
      </c>
      <c r="H389" t="s">
        <v>25</v>
      </c>
      <c r="I389" t="s">
        <v>26</v>
      </c>
    </row>
    <row r="390" spans="1:9" x14ac:dyDescent="0.2">
      <c r="B390" s="14"/>
      <c r="C390" s="14"/>
      <c r="D390" s="9">
        <f>SUM(B390*C390)</f>
        <v>0</v>
      </c>
      <c r="G390" s="14"/>
      <c r="H390" s="14"/>
      <c r="I390" s="9">
        <f>SUM(G390*H390)</f>
        <v>0</v>
      </c>
    </row>
    <row r="392" spans="1:9" ht="15.75" x14ac:dyDescent="0.25">
      <c r="A392" s="1">
        <v>16</v>
      </c>
      <c r="B392" t="s">
        <v>182</v>
      </c>
      <c r="F392" s="1">
        <v>16</v>
      </c>
      <c r="G392" t="s">
        <v>182</v>
      </c>
    </row>
    <row r="393" spans="1:9" x14ac:dyDescent="0.2">
      <c r="B393" t="s">
        <v>183</v>
      </c>
      <c r="G393" t="s">
        <v>183</v>
      </c>
    </row>
    <row r="394" spans="1:9" x14ac:dyDescent="0.2">
      <c r="B394" t="s">
        <v>33</v>
      </c>
      <c r="C394" t="s">
        <v>25</v>
      </c>
      <c r="D394" t="s">
        <v>26</v>
      </c>
      <c r="G394" t="s">
        <v>33</v>
      </c>
      <c r="H394" t="s">
        <v>25</v>
      </c>
      <c r="I394" t="s">
        <v>26</v>
      </c>
    </row>
    <row r="395" spans="1:9" x14ac:dyDescent="0.2">
      <c r="B395" s="14"/>
      <c r="C395" s="14"/>
      <c r="D395" s="9">
        <f>SUM(B395*C395)</f>
        <v>0</v>
      </c>
      <c r="G395" s="14"/>
      <c r="H395" s="14"/>
      <c r="I395" s="9">
        <f>SUM(G395*H395)</f>
        <v>0</v>
      </c>
    </row>
    <row r="397" spans="1:9" ht="15.75" x14ac:dyDescent="0.25">
      <c r="A397" s="1">
        <v>17</v>
      </c>
      <c r="B397" t="s">
        <v>184</v>
      </c>
      <c r="F397" s="1">
        <v>17</v>
      </c>
      <c r="G397" t="s">
        <v>184</v>
      </c>
    </row>
    <row r="398" spans="1:9" x14ac:dyDescent="0.2">
      <c r="B398" t="s">
        <v>185</v>
      </c>
      <c r="G398" t="s">
        <v>185</v>
      </c>
    </row>
    <row r="399" spans="1:9" x14ac:dyDescent="0.2">
      <c r="B399" t="s">
        <v>186</v>
      </c>
      <c r="G399" t="s">
        <v>186</v>
      </c>
    </row>
    <row r="400" spans="1:9" x14ac:dyDescent="0.2">
      <c r="B400" t="s">
        <v>46</v>
      </c>
      <c r="C400" t="s">
        <v>25</v>
      </c>
      <c r="D400" t="s">
        <v>26</v>
      </c>
      <c r="G400" t="s">
        <v>46</v>
      </c>
      <c r="H400" t="s">
        <v>25</v>
      </c>
      <c r="I400" t="s">
        <v>26</v>
      </c>
    </row>
    <row r="401" spans="1:9" x14ac:dyDescent="0.2">
      <c r="B401" s="14"/>
      <c r="C401" s="14"/>
      <c r="D401" s="9">
        <f>SUM(B401*C401)</f>
        <v>0</v>
      </c>
      <c r="G401" s="14"/>
      <c r="H401" s="14"/>
      <c r="I401" s="9">
        <f>SUM(G401*H401)</f>
        <v>0</v>
      </c>
    </row>
    <row r="403" spans="1:9" ht="15.75" x14ac:dyDescent="0.25">
      <c r="A403" s="1">
        <v>18</v>
      </c>
      <c r="B403" t="s">
        <v>187</v>
      </c>
      <c r="F403" s="1">
        <v>18</v>
      </c>
      <c r="G403" t="s">
        <v>187</v>
      </c>
    </row>
    <row r="404" spans="1:9" x14ac:dyDescent="0.2">
      <c r="B404" t="s">
        <v>188</v>
      </c>
      <c r="G404" t="s">
        <v>188</v>
      </c>
    </row>
    <row r="405" spans="1:9" x14ac:dyDescent="0.2">
      <c r="B405" t="s">
        <v>33</v>
      </c>
      <c r="C405" t="s">
        <v>25</v>
      </c>
      <c r="D405" t="s">
        <v>26</v>
      </c>
      <c r="G405" t="s">
        <v>33</v>
      </c>
      <c r="H405" t="s">
        <v>25</v>
      </c>
      <c r="I405" t="s">
        <v>26</v>
      </c>
    </row>
    <row r="406" spans="1:9" x14ac:dyDescent="0.2">
      <c r="B406" s="14"/>
      <c r="C406" s="14"/>
      <c r="D406" s="9">
        <f>SUM(B406*C406)</f>
        <v>0</v>
      </c>
      <c r="G406" s="14"/>
      <c r="H406" s="14"/>
      <c r="I406" s="9">
        <f>SUM(G406*H406)</f>
        <v>0</v>
      </c>
    </row>
    <row r="408" spans="1:9" x14ac:dyDescent="0.2">
      <c r="B408" t="s">
        <v>189</v>
      </c>
      <c r="D408" s="11">
        <f>SUM(D406,D401,D395,D390,D384,D378,D373,D368,D362,D356,D351,D346,D341,D336,D331,D326,D320,D288,D284,D258,D254,D247,D239,D226,D222,D218,D211,D203,D196,D190,D185,D178,D171,D167,D160)</f>
        <v>0</v>
      </c>
      <c r="G408" t="s">
        <v>189</v>
      </c>
      <c r="I408" s="11">
        <f>SUM(I406,I401,I395,I390,I384,I378,I373,I368,I362,I356,I351,I346,I341,I336,I331,I326,I320,I313,I305,I298,I294,I290,I285,I283,I277,I273,I269,I264,I259,I254,I247,I243,I239,I235,I231,I227,I222,I218,I211,I203,I196,I190,I171,I167,I160)</f>
        <v>0</v>
      </c>
    </row>
    <row r="410" spans="1:9" x14ac:dyDescent="0.2">
      <c r="B410" t="s">
        <v>190</v>
      </c>
      <c r="C410" s="15">
        <v>0.1</v>
      </c>
      <c r="D410" s="12">
        <f>SUM(D408-C410)/100</f>
        <v>-1E-3</v>
      </c>
      <c r="G410" t="s">
        <v>190</v>
      </c>
      <c r="H410" s="15">
        <v>0.1</v>
      </c>
      <c r="I410" s="12">
        <f>SUM(I408-H410)/100</f>
        <v>-1E-3</v>
      </c>
    </row>
    <row r="412" spans="1:9" x14ac:dyDescent="0.2">
      <c r="B412" t="s">
        <v>191</v>
      </c>
      <c r="D412" s="16"/>
      <c r="G412" t="s">
        <v>191</v>
      </c>
      <c r="I412" s="16"/>
    </row>
    <row r="414" spans="1:9" x14ac:dyDescent="0.2">
      <c r="B414" s="18" t="s">
        <v>268</v>
      </c>
      <c r="C414" s="19"/>
      <c r="D414" s="20">
        <f>SUM(D408-D410+D412)</f>
        <v>1E-3</v>
      </c>
      <c r="G414" s="18" t="s">
        <v>268</v>
      </c>
      <c r="H414" s="19"/>
      <c r="I414" s="20">
        <f>SUM(I408-I410+I412)</f>
        <v>1E-3</v>
      </c>
    </row>
    <row r="417" spans="1:9" ht="15.75" x14ac:dyDescent="0.25">
      <c r="A417" s="1">
        <v>19</v>
      </c>
      <c r="B417" t="s">
        <v>192</v>
      </c>
      <c r="F417" s="1">
        <v>19</v>
      </c>
      <c r="G417" t="s">
        <v>192</v>
      </c>
    </row>
    <row r="419" spans="1:9" x14ac:dyDescent="0.2">
      <c r="B419" t="s">
        <v>193</v>
      </c>
      <c r="G419" t="s">
        <v>194</v>
      </c>
    </row>
    <row r="420" spans="1:9" x14ac:dyDescent="0.2">
      <c r="B420" t="s">
        <v>62</v>
      </c>
      <c r="C420" t="s">
        <v>25</v>
      </c>
      <c r="D420" t="s">
        <v>26</v>
      </c>
      <c r="G420" t="s">
        <v>195</v>
      </c>
    </row>
    <row r="421" spans="1:9" x14ac:dyDescent="0.2">
      <c r="B421" s="14"/>
      <c r="C421" s="14"/>
      <c r="D421" s="9">
        <f>SUM(B421*C421)</f>
        <v>0</v>
      </c>
      <c r="G421" t="s">
        <v>62</v>
      </c>
      <c r="H421" t="s">
        <v>25</v>
      </c>
      <c r="I421" t="s">
        <v>26</v>
      </c>
    </row>
    <row r="422" spans="1:9" x14ac:dyDescent="0.2">
      <c r="G422" s="14"/>
      <c r="H422" s="14"/>
      <c r="I422" s="9">
        <f>SUM(G422*H422)</f>
        <v>0</v>
      </c>
    </row>
    <row r="424" spans="1:9" x14ac:dyDescent="0.2">
      <c r="G424" t="s">
        <v>196</v>
      </c>
    </row>
    <row r="425" spans="1:9" x14ac:dyDescent="0.2">
      <c r="G425" t="s">
        <v>197</v>
      </c>
    </row>
    <row r="426" spans="1:9" x14ac:dyDescent="0.2">
      <c r="G426" t="s">
        <v>198</v>
      </c>
      <c r="H426" t="s">
        <v>25</v>
      </c>
      <c r="I426" t="s">
        <v>26</v>
      </c>
    </row>
    <row r="427" spans="1:9" x14ac:dyDescent="0.2">
      <c r="G427" s="14"/>
      <c r="H427" s="14"/>
      <c r="I427" s="9">
        <f>SUM(G427*H427)</f>
        <v>0</v>
      </c>
    </row>
    <row r="429" spans="1:9" x14ac:dyDescent="0.2">
      <c r="G429" t="s">
        <v>199</v>
      </c>
    </row>
    <row r="430" spans="1:9" x14ac:dyDescent="0.2">
      <c r="G430" t="s">
        <v>197</v>
      </c>
    </row>
    <row r="431" spans="1:9" x14ac:dyDescent="0.2">
      <c r="G431" t="s">
        <v>198</v>
      </c>
      <c r="H431" t="s">
        <v>25</v>
      </c>
      <c r="I431" t="s">
        <v>26</v>
      </c>
    </row>
    <row r="432" spans="1:9" x14ac:dyDescent="0.2">
      <c r="G432" s="14"/>
      <c r="H432" s="14"/>
      <c r="I432" s="9">
        <f>SUM(G432*H432)</f>
        <v>0</v>
      </c>
    </row>
    <row r="434" spans="1:9" x14ac:dyDescent="0.2">
      <c r="G434" t="s">
        <v>200</v>
      </c>
    </row>
    <row r="435" spans="1:9" x14ac:dyDescent="0.2">
      <c r="G435" t="s">
        <v>197</v>
      </c>
    </row>
    <row r="436" spans="1:9" x14ac:dyDescent="0.2">
      <c r="G436" t="s">
        <v>62</v>
      </c>
      <c r="H436" t="s">
        <v>25</v>
      </c>
      <c r="I436" t="s">
        <v>26</v>
      </c>
    </row>
    <row r="437" spans="1:9" x14ac:dyDescent="0.2">
      <c r="G437" s="14"/>
      <c r="H437" s="14"/>
      <c r="I437" s="9">
        <f>SUM(G437*H437)</f>
        <v>0</v>
      </c>
    </row>
    <row r="439" spans="1:9" x14ac:dyDescent="0.2">
      <c r="G439" t="s">
        <v>201</v>
      </c>
    </row>
    <row r="440" spans="1:9" x14ac:dyDescent="0.2">
      <c r="G440" t="s">
        <v>197</v>
      </c>
    </row>
    <row r="441" spans="1:9" x14ac:dyDescent="0.2">
      <c r="G441" t="s">
        <v>62</v>
      </c>
      <c r="H441" t="s">
        <v>25</v>
      </c>
      <c r="I441" t="s">
        <v>26</v>
      </c>
    </row>
    <row r="442" spans="1:9" x14ac:dyDescent="0.2">
      <c r="G442" s="14"/>
      <c r="H442" s="14"/>
      <c r="I442" s="9">
        <f>SUM(G442*H442)</f>
        <v>0</v>
      </c>
    </row>
    <row r="444" spans="1:9" ht="15.75" x14ac:dyDescent="0.25">
      <c r="A444" s="1">
        <v>20</v>
      </c>
      <c r="F444" s="1">
        <v>20</v>
      </c>
      <c r="G444" t="s">
        <v>202</v>
      </c>
    </row>
    <row r="445" spans="1:9" x14ac:dyDescent="0.2">
      <c r="G445" t="s">
        <v>203</v>
      </c>
      <c r="H445" s="26"/>
      <c r="I445" s="26"/>
    </row>
    <row r="446" spans="1:9" x14ac:dyDescent="0.2">
      <c r="G446" t="s">
        <v>204</v>
      </c>
      <c r="H446" s="26"/>
      <c r="I446" s="26"/>
    </row>
    <row r="447" spans="1:9" x14ac:dyDescent="0.2">
      <c r="G447" t="s">
        <v>205</v>
      </c>
    </row>
    <row r="448" spans="1:9" x14ac:dyDescent="0.2">
      <c r="G448" t="s">
        <v>197</v>
      </c>
    </row>
    <row r="449" spans="1:9" x14ac:dyDescent="0.2">
      <c r="G449" t="s">
        <v>62</v>
      </c>
      <c r="H449" t="s">
        <v>25</v>
      </c>
      <c r="I449" t="s">
        <v>26</v>
      </c>
    </row>
    <row r="450" spans="1:9" x14ac:dyDescent="0.2">
      <c r="G450" s="14"/>
      <c r="H450" s="14"/>
      <c r="I450" s="9">
        <f>SUM(G450*H450)</f>
        <v>0</v>
      </c>
    </row>
    <row r="452" spans="1:9" ht="15.75" x14ac:dyDescent="0.25">
      <c r="A452" s="1">
        <v>21</v>
      </c>
      <c r="F452" s="1">
        <v>21</v>
      </c>
      <c r="G452" t="s">
        <v>206</v>
      </c>
    </row>
    <row r="454" spans="1:9" x14ac:dyDescent="0.2">
      <c r="G454" t="s">
        <v>207</v>
      </c>
    </row>
    <row r="455" spans="1:9" x14ac:dyDescent="0.2">
      <c r="G455" t="s">
        <v>208</v>
      </c>
    </row>
    <row r="456" spans="1:9" x14ac:dyDescent="0.2">
      <c r="G456" t="s">
        <v>197</v>
      </c>
    </row>
    <row r="457" spans="1:9" x14ac:dyDescent="0.2">
      <c r="G457" t="s">
        <v>62</v>
      </c>
      <c r="H457" t="s">
        <v>25</v>
      </c>
      <c r="I457" t="s">
        <v>26</v>
      </c>
    </row>
    <row r="458" spans="1:9" x14ac:dyDescent="0.2">
      <c r="G458" s="14"/>
      <c r="H458" s="14"/>
      <c r="I458" s="9">
        <f>SUM(G458*H458)</f>
        <v>0</v>
      </c>
    </row>
    <row r="460" spans="1:9" ht="15.75" x14ac:dyDescent="0.25">
      <c r="A460" s="1">
        <v>22</v>
      </c>
      <c r="F460" s="1">
        <v>22</v>
      </c>
      <c r="G460" t="s">
        <v>209</v>
      </c>
    </row>
    <row r="462" spans="1:9" x14ac:dyDescent="0.2">
      <c r="G462" t="s">
        <v>210</v>
      </c>
    </row>
    <row r="463" spans="1:9" x14ac:dyDescent="0.2">
      <c r="G463" t="s">
        <v>62</v>
      </c>
      <c r="H463" t="s">
        <v>25</v>
      </c>
      <c r="I463" t="s">
        <v>26</v>
      </c>
    </row>
    <row r="464" spans="1:9" x14ac:dyDescent="0.2">
      <c r="G464" s="14"/>
      <c r="H464" s="14"/>
      <c r="I464" s="9">
        <f>SUM(G464*H464)</f>
        <v>0</v>
      </c>
    </row>
    <row r="466" spans="7:9" x14ac:dyDescent="0.2">
      <c r="G466" t="s">
        <v>211</v>
      </c>
    </row>
    <row r="467" spans="7:9" x14ac:dyDescent="0.2">
      <c r="G467" t="s">
        <v>62</v>
      </c>
      <c r="H467" t="s">
        <v>28</v>
      </c>
      <c r="I467" t="s">
        <v>26</v>
      </c>
    </row>
    <row r="468" spans="7:9" x14ac:dyDescent="0.2">
      <c r="G468" s="14"/>
      <c r="H468" s="14"/>
      <c r="I468" s="9">
        <f>SUM(G468*H468)</f>
        <v>0</v>
      </c>
    </row>
    <row r="470" spans="7:9" x14ac:dyDescent="0.2">
      <c r="G470" t="s">
        <v>212</v>
      </c>
    </row>
    <row r="471" spans="7:9" x14ac:dyDescent="0.2">
      <c r="G471" t="s">
        <v>62</v>
      </c>
      <c r="H471" t="s">
        <v>25</v>
      </c>
      <c r="I471" t="s">
        <v>26</v>
      </c>
    </row>
    <row r="472" spans="7:9" x14ac:dyDescent="0.2">
      <c r="G472" s="14"/>
      <c r="H472" s="14"/>
      <c r="I472" s="9">
        <f>SUM(G472*H472)</f>
        <v>0</v>
      </c>
    </row>
    <row r="474" spans="7:9" x14ac:dyDescent="0.2">
      <c r="G474" t="s">
        <v>213</v>
      </c>
    </row>
    <row r="475" spans="7:9" x14ac:dyDescent="0.2">
      <c r="G475" t="s">
        <v>214</v>
      </c>
      <c r="H475" s="26"/>
      <c r="I475" s="26"/>
    </row>
    <row r="476" spans="7:9" x14ac:dyDescent="0.2">
      <c r="G476" t="s">
        <v>197</v>
      </c>
    </row>
    <row r="477" spans="7:9" x14ac:dyDescent="0.2">
      <c r="G477" t="s">
        <v>62</v>
      </c>
      <c r="H477" t="s">
        <v>25</v>
      </c>
      <c r="I477" t="s">
        <v>26</v>
      </c>
    </row>
    <row r="478" spans="7:9" x14ac:dyDescent="0.2">
      <c r="G478" s="14"/>
      <c r="H478" s="14"/>
      <c r="I478" s="9">
        <f>SUM(G478*H478)</f>
        <v>0</v>
      </c>
    </row>
    <row r="480" spans="7:9" x14ac:dyDescent="0.2">
      <c r="G480" t="s">
        <v>215</v>
      </c>
    </row>
    <row r="481" spans="1:9" x14ac:dyDescent="0.2">
      <c r="G481" t="s">
        <v>214</v>
      </c>
      <c r="H481" s="26"/>
      <c r="I481" s="26"/>
    </row>
    <row r="482" spans="1:9" x14ac:dyDescent="0.2">
      <c r="G482" t="s">
        <v>197</v>
      </c>
    </row>
    <row r="483" spans="1:9" x14ac:dyDescent="0.2">
      <c r="G483" t="s">
        <v>62</v>
      </c>
      <c r="H483" t="s">
        <v>25</v>
      </c>
      <c r="I483" t="s">
        <v>26</v>
      </c>
    </row>
    <row r="484" spans="1:9" x14ac:dyDescent="0.2">
      <c r="G484" s="14"/>
      <c r="H484" s="14"/>
      <c r="I484" s="9">
        <f>SUM(G484*H484)</f>
        <v>0</v>
      </c>
    </row>
    <row r="486" spans="1:9" ht="15.75" x14ac:dyDescent="0.25">
      <c r="A486" s="1">
        <v>23</v>
      </c>
      <c r="F486" s="1">
        <v>23</v>
      </c>
      <c r="G486" t="s">
        <v>216</v>
      </c>
    </row>
    <row r="487" spans="1:9" x14ac:dyDescent="0.2">
      <c r="G487" t="s">
        <v>217</v>
      </c>
    </row>
    <row r="489" spans="1:9" x14ac:dyDescent="0.2">
      <c r="G489" t="s">
        <v>263</v>
      </c>
      <c r="I489" s="21"/>
    </row>
    <row r="490" spans="1:9" x14ac:dyDescent="0.2">
      <c r="G490" t="s">
        <v>197</v>
      </c>
    </row>
    <row r="491" spans="1:9" x14ac:dyDescent="0.2">
      <c r="G491" t="s">
        <v>62</v>
      </c>
      <c r="H491" t="s">
        <v>25</v>
      </c>
      <c r="I491" t="s">
        <v>26</v>
      </c>
    </row>
    <row r="492" spans="1:9" x14ac:dyDescent="0.2">
      <c r="G492" s="14"/>
      <c r="H492" s="14"/>
      <c r="I492" s="9">
        <f>SUM(G492*H492)</f>
        <v>0</v>
      </c>
    </row>
    <row r="494" spans="1:9" x14ac:dyDescent="0.2">
      <c r="G494" t="s">
        <v>262</v>
      </c>
      <c r="I494" s="13"/>
    </row>
    <row r="495" spans="1:9" x14ac:dyDescent="0.2">
      <c r="G495" t="s">
        <v>197</v>
      </c>
    </row>
    <row r="496" spans="1:9" x14ac:dyDescent="0.2">
      <c r="G496" t="s">
        <v>62</v>
      </c>
      <c r="H496" t="s">
        <v>25</v>
      </c>
      <c r="I496" t="s">
        <v>26</v>
      </c>
    </row>
    <row r="497" spans="1:9" x14ac:dyDescent="0.2">
      <c r="G497" s="14"/>
      <c r="H497" s="14"/>
      <c r="I497" s="9">
        <f>SUM(G497*H497)</f>
        <v>0</v>
      </c>
    </row>
    <row r="499" spans="1:9" x14ac:dyDescent="0.2">
      <c r="G499" t="s">
        <v>264</v>
      </c>
      <c r="I499" s="13"/>
    </row>
    <row r="500" spans="1:9" x14ac:dyDescent="0.2">
      <c r="G500" t="s">
        <v>197</v>
      </c>
    </row>
    <row r="501" spans="1:9" x14ac:dyDescent="0.2">
      <c r="G501" t="s">
        <v>62</v>
      </c>
      <c r="H501" t="s">
        <v>25</v>
      </c>
      <c r="I501" t="s">
        <v>26</v>
      </c>
    </row>
    <row r="502" spans="1:9" x14ac:dyDescent="0.2">
      <c r="G502" s="14"/>
      <c r="H502" s="14"/>
      <c r="I502" s="9">
        <f>SUM(G502*H502)</f>
        <v>0</v>
      </c>
    </row>
    <row r="504" spans="1:9" ht="15.75" x14ac:dyDescent="0.25">
      <c r="A504" s="1">
        <v>24</v>
      </c>
      <c r="F504" s="1">
        <v>24</v>
      </c>
      <c r="G504" t="s">
        <v>218</v>
      </c>
    </row>
    <row r="505" spans="1:9" x14ac:dyDescent="0.2">
      <c r="G505" t="s">
        <v>223</v>
      </c>
    </row>
    <row r="506" spans="1:9" x14ac:dyDescent="0.2">
      <c r="G506" t="s">
        <v>219</v>
      </c>
    </row>
    <row r="507" spans="1:9" x14ac:dyDescent="0.2">
      <c r="G507" t="s">
        <v>220</v>
      </c>
    </row>
    <row r="508" spans="1:9" x14ac:dyDescent="0.2">
      <c r="G508" t="s">
        <v>221</v>
      </c>
    </row>
    <row r="509" spans="1:9" x14ac:dyDescent="0.2">
      <c r="G509" t="s">
        <v>197</v>
      </c>
    </row>
    <row r="510" spans="1:9" x14ac:dyDescent="0.2">
      <c r="G510" t="s">
        <v>222</v>
      </c>
      <c r="I510" s="16"/>
    </row>
    <row r="513" spans="1:9" ht="15.75" x14ac:dyDescent="0.25">
      <c r="A513" s="1">
        <v>25</v>
      </c>
      <c r="F513" s="1">
        <v>25</v>
      </c>
      <c r="G513" t="s">
        <v>224</v>
      </c>
    </row>
    <row r="515" spans="1:9" x14ac:dyDescent="0.2">
      <c r="G515" t="s">
        <v>225</v>
      </c>
    </row>
    <row r="516" spans="1:9" x14ac:dyDescent="0.2">
      <c r="G516" t="s">
        <v>222</v>
      </c>
      <c r="I516" s="16"/>
    </row>
    <row r="518" spans="1:9" x14ac:dyDescent="0.2">
      <c r="G518" t="s">
        <v>226</v>
      </c>
    </row>
    <row r="519" spans="1:9" x14ac:dyDescent="0.2">
      <c r="G519" t="s">
        <v>222</v>
      </c>
      <c r="I519" s="16"/>
    </row>
    <row r="522" spans="1:9" ht="15.75" x14ac:dyDescent="0.25">
      <c r="A522" s="1">
        <v>26</v>
      </c>
      <c r="F522" s="1">
        <v>26</v>
      </c>
      <c r="G522" t="s">
        <v>227</v>
      </c>
    </row>
    <row r="523" spans="1:9" x14ac:dyDescent="0.2">
      <c r="G523" t="s">
        <v>222</v>
      </c>
      <c r="I523" s="16"/>
    </row>
    <row r="526" spans="1:9" ht="15.75" x14ac:dyDescent="0.25">
      <c r="A526" s="1">
        <v>27</v>
      </c>
      <c r="B526" t="s">
        <v>228</v>
      </c>
      <c r="F526" s="1">
        <v>27</v>
      </c>
      <c r="G526" t="s">
        <v>228</v>
      </c>
    </row>
    <row r="529" spans="1:9" ht="15.75" x14ac:dyDescent="0.25">
      <c r="A529" s="1">
        <v>28</v>
      </c>
      <c r="B529" t="s">
        <v>229</v>
      </c>
      <c r="F529" s="1">
        <v>28</v>
      </c>
      <c r="G529" t="s">
        <v>229</v>
      </c>
    </row>
    <row r="530" spans="1:9" x14ac:dyDescent="0.2">
      <c r="B530" t="s">
        <v>230</v>
      </c>
      <c r="G530" t="s">
        <v>230</v>
      </c>
    </row>
    <row r="531" spans="1:9" x14ac:dyDescent="0.2">
      <c r="D531" s="16"/>
      <c r="I531" s="16"/>
    </row>
    <row r="534" spans="1:9" ht="15.75" x14ac:dyDescent="0.25">
      <c r="A534" s="1">
        <v>29</v>
      </c>
      <c r="B534" t="s">
        <v>266</v>
      </c>
      <c r="D534" s="11">
        <f>SUM(D421,D531)</f>
        <v>0</v>
      </c>
      <c r="F534" s="1">
        <v>29</v>
      </c>
      <c r="G534" t="s">
        <v>266</v>
      </c>
      <c r="I534" s="11">
        <f>SUM(I531,I523,I519,I516,I510,I502,I497,I492,I484,I478,I472,I468,I464,I458,I450,I442,I437,I432,I427,I422)</f>
        <v>0</v>
      </c>
    </row>
    <row r="535" spans="1:9" ht="15.75" x14ac:dyDescent="0.25">
      <c r="A535" s="1"/>
      <c r="F535" s="1"/>
    </row>
    <row r="536" spans="1:9" ht="15.75" x14ac:dyDescent="0.25">
      <c r="A536" s="1"/>
      <c r="B536" t="s">
        <v>190</v>
      </c>
      <c r="C536" s="15">
        <v>0.1</v>
      </c>
      <c r="D536" s="12">
        <f>SUM(D534-C536)/100</f>
        <v>-1E-3</v>
      </c>
      <c r="F536" s="1"/>
      <c r="G536" t="s">
        <v>190</v>
      </c>
      <c r="H536" s="15">
        <v>0.1</v>
      </c>
      <c r="I536" s="12">
        <f>SUM(I534-H536)/100</f>
        <v>-1E-3</v>
      </c>
    </row>
    <row r="537" spans="1:9" ht="15.75" x14ac:dyDescent="0.25">
      <c r="A537" s="1"/>
      <c r="B537" t="s">
        <v>267</v>
      </c>
      <c r="F537" s="1"/>
      <c r="G537" t="s">
        <v>267</v>
      </c>
    </row>
    <row r="538" spans="1:9" ht="15.75" x14ac:dyDescent="0.25">
      <c r="A538" s="1"/>
      <c r="F538" s="1"/>
    </row>
    <row r="539" spans="1:9" ht="15.75" x14ac:dyDescent="0.25">
      <c r="A539" s="1">
        <v>30</v>
      </c>
      <c r="B539" t="s">
        <v>191</v>
      </c>
      <c r="D539" s="16"/>
      <c r="F539" s="1">
        <v>30</v>
      </c>
      <c r="G539" t="s">
        <v>191</v>
      </c>
      <c r="I539" s="16"/>
    </row>
    <row r="540" spans="1:9" ht="15.75" x14ac:dyDescent="0.25">
      <c r="A540" s="1"/>
      <c r="F540" s="1"/>
    </row>
    <row r="541" spans="1:9" x14ac:dyDescent="0.2">
      <c r="B541" s="18" t="s">
        <v>266</v>
      </c>
      <c r="C541" s="19"/>
      <c r="D541" s="20">
        <f>SUM(D534-D536+D539)</f>
        <v>1E-3</v>
      </c>
      <c r="G541" s="18" t="s">
        <v>266</v>
      </c>
      <c r="H541" s="19"/>
      <c r="I541" s="20">
        <f>SUM(I534-I536+I539)</f>
        <v>1E-3</v>
      </c>
    </row>
    <row r="542" spans="1:9" x14ac:dyDescent="0.2">
      <c r="B542" s="24"/>
      <c r="C542" s="24"/>
    </row>
    <row r="543" spans="1:9" x14ac:dyDescent="0.2">
      <c r="B543" s="24"/>
      <c r="C543" s="24"/>
    </row>
    <row r="544" spans="1:9" ht="15.75" x14ac:dyDescent="0.25">
      <c r="A544" s="1">
        <v>31</v>
      </c>
      <c r="B544" t="s">
        <v>231</v>
      </c>
      <c r="F544" s="1">
        <v>31</v>
      </c>
      <c r="G544" t="s">
        <v>231</v>
      </c>
    </row>
    <row r="546" spans="1:9" x14ac:dyDescent="0.2">
      <c r="B546" t="s">
        <v>232</v>
      </c>
      <c r="G546" t="s">
        <v>232</v>
      </c>
    </row>
    <row r="547" spans="1:9" x14ac:dyDescent="0.2">
      <c r="B547" t="s">
        <v>222</v>
      </c>
      <c r="D547" s="16"/>
      <c r="G547" t="s">
        <v>222</v>
      </c>
      <c r="I547" s="16"/>
    </row>
    <row r="549" spans="1:9" x14ac:dyDescent="0.2">
      <c r="B549" t="s">
        <v>233</v>
      </c>
      <c r="G549" t="s">
        <v>233</v>
      </c>
    </row>
    <row r="550" spans="1:9" x14ac:dyDescent="0.2">
      <c r="B550" t="s">
        <v>222</v>
      </c>
      <c r="D550" s="16"/>
      <c r="G550" t="s">
        <v>222</v>
      </c>
      <c r="I550" s="16"/>
    </row>
    <row r="553" spans="1:9" ht="15.75" x14ac:dyDescent="0.25">
      <c r="A553" s="1">
        <v>32</v>
      </c>
      <c r="B553" t="s">
        <v>234</v>
      </c>
      <c r="F553" s="1">
        <v>32</v>
      </c>
      <c r="G553" t="s">
        <v>236</v>
      </c>
    </row>
    <row r="554" spans="1:9" x14ac:dyDescent="0.2">
      <c r="B554" t="s">
        <v>235</v>
      </c>
      <c r="D554" s="12">
        <f>SUM(D550,D547,D541,D414)</f>
        <v>2E-3</v>
      </c>
      <c r="G554" t="s">
        <v>237</v>
      </c>
      <c r="I554" s="9">
        <f>SUM(I550,I547,I541,I414)</f>
        <v>2E-3</v>
      </c>
    </row>
    <row r="556" spans="1:9" x14ac:dyDescent="0.2">
      <c r="G556" t="s">
        <v>238</v>
      </c>
      <c r="I556" s="9">
        <f>SUM(I554-D554)</f>
        <v>0</v>
      </c>
    </row>
    <row r="558" spans="1:9" ht="15.75" x14ac:dyDescent="0.25">
      <c r="G558" s="1" t="s">
        <v>239</v>
      </c>
    </row>
    <row r="559" spans="1:9" ht="16.5" thickBot="1" x14ac:dyDescent="0.3">
      <c r="G559" s="1" t="s">
        <v>240</v>
      </c>
      <c r="I559" s="17">
        <f>SUM(I554-I556)</f>
        <v>2E-3</v>
      </c>
    </row>
    <row r="560" spans="1:9" ht="15.75" thickTop="1" x14ac:dyDescent="0.2"/>
    <row r="564" spans="2:10" ht="15.75" x14ac:dyDescent="0.25">
      <c r="B564" s="1" t="s">
        <v>241</v>
      </c>
    </row>
    <row r="566" spans="2:10" x14ac:dyDescent="0.2">
      <c r="B566" s="22" t="s">
        <v>242</v>
      </c>
      <c r="C566" s="22"/>
      <c r="E566" s="28" t="s">
        <v>243</v>
      </c>
      <c r="F566" s="28"/>
      <c r="G566" s="28"/>
    </row>
    <row r="567" spans="2:10" ht="78.75" customHeight="1" x14ac:dyDescent="0.2">
      <c r="B567" s="31" t="s">
        <v>265</v>
      </c>
      <c r="C567" s="31"/>
      <c r="E567" s="27">
        <v>8</v>
      </c>
      <c r="F567" s="27"/>
      <c r="G567" s="27"/>
    </row>
    <row r="570" spans="2:10" x14ac:dyDescent="0.2">
      <c r="B570" t="s">
        <v>246</v>
      </c>
      <c r="E570" s="28" t="s">
        <v>247</v>
      </c>
      <c r="F570" s="28"/>
      <c r="G570" s="28"/>
      <c r="H570" s="28"/>
      <c r="I570" s="28"/>
      <c r="J570" s="25" t="s">
        <v>249</v>
      </c>
    </row>
    <row r="571" spans="2:10" x14ac:dyDescent="0.2">
      <c r="B571" t="s">
        <v>250</v>
      </c>
      <c r="E571" s="29" t="s">
        <v>248</v>
      </c>
      <c r="F571" s="29"/>
      <c r="G571" s="29"/>
      <c r="H571" s="29"/>
      <c r="I571" s="29"/>
      <c r="J571" s="25"/>
    </row>
    <row r="574" spans="2:10" x14ac:dyDescent="0.2">
      <c r="B574" t="s">
        <v>246</v>
      </c>
    </row>
    <row r="575" spans="2:10" x14ac:dyDescent="0.2">
      <c r="B575" t="s">
        <v>251</v>
      </c>
      <c r="E575" s="30" t="s">
        <v>252</v>
      </c>
      <c r="F575" s="30"/>
      <c r="G575" s="30"/>
      <c r="H575" s="30"/>
      <c r="I575" s="30"/>
      <c r="J575" s="25" t="s">
        <v>249</v>
      </c>
    </row>
    <row r="576" spans="2:10" x14ac:dyDescent="0.2">
      <c r="E576" s="29" t="s">
        <v>253</v>
      </c>
      <c r="F576" s="29"/>
      <c r="G576" s="29"/>
      <c r="H576" s="29"/>
      <c r="I576" s="29"/>
      <c r="J576" s="25"/>
    </row>
  </sheetData>
  <sheetProtection sheet="1" objects="1" scenarios="1"/>
  <mergeCells count="21">
    <mergeCell ref="H446:I446"/>
    <mergeCell ref="H475:I475"/>
    <mergeCell ref="H481:I481"/>
    <mergeCell ref="E576:I576"/>
    <mergeCell ref="B567:C567"/>
    <mergeCell ref="J575:J576"/>
    <mergeCell ref="C16:D16"/>
    <mergeCell ref="C18:D18"/>
    <mergeCell ref="C20:D20"/>
    <mergeCell ref="C22:D22"/>
    <mergeCell ref="H16:I16"/>
    <mergeCell ref="H18:I18"/>
    <mergeCell ref="H20:I20"/>
    <mergeCell ref="H22:I22"/>
    <mergeCell ref="E567:G567"/>
    <mergeCell ref="E566:G566"/>
    <mergeCell ref="E570:I570"/>
    <mergeCell ref="E571:I571"/>
    <mergeCell ref="J570:J571"/>
    <mergeCell ref="E575:I575"/>
    <mergeCell ref="H445:I445"/>
  </mergeCells>
  <pageMargins left="0.7" right="0.7" top="0.55000000000000004" bottom="0.74416666666666664" header="0.3" footer="0.3"/>
  <pageSetup paperSize="9" scale="85" orientation="landscape" r:id="rId1"/>
  <headerFooter>
    <oddFooter>&amp;L&amp;9Zürcherstrasse 221, 8510 Frauenfeld
T +41 58 345 61 61, F +41 58 345 61 62
www.aba.tg.ch&amp;12
&amp;R&amp;P/&amp;N</oddFooter>
  </headerFooter>
  <rowBreaks count="12" manualBreakCount="12">
    <brk id="67" max="16383" man="1"/>
    <brk id="142" max="16383" man="1"/>
    <brk id="168" max="16383" man="1"/>
    <brk id="203" max="16383" man="1"/>
    <brk id="236" max="16383" man="1"/>
    <brk id="270" max="16383" man="1"/>
    <brk id="305" max="10" man="1"/>
    <brk id="341" max="16383" man="1"/>
    <brk id="378" max="16383" man="1"/>
    <brk id="451" max="16383" man="1"/>
    <brk id="488" max="16383" man="1"/>
    <brk id="5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Mehrkostenberechung_Schutzrauume"/>
    <f:field ref="objsubject" par="" edit="true" text=""/>
    <f:field ref="objcreatedby" par="" text="Ribi ABA, Thomas"/>
    <f:field ref="objcreatedat" par="" text="24.08.2015 09:06:48"/>
    <f:field ref="objchangedby" par="" text="Ribi ABA, Thomas"/>
    <f:field ref="objmodifiedat" par="" text="24.08.2015 09:06:48"/>
    <f:field ref="doc_FSCFOLIO_1_1001_FieldDocumentNumber" par="" text=""/>
    <f:field ref="doc_FSCFOLIO_1_1001_FieldSubject" par="" edit="true" text=""/>
    <f:field ref="FSCFOLIO_1_1001_FieldCurrentUser" par="" text="Cornelia Lehmann ABA"/>
    <f:field ref="CCAPRECONFIG_15_1001_Objektname" par="" edit="true" text="Mehrkostenberechung_Schutzrauume"/>
    <f:field ref="CHPRECONFIG_1_1001_Objektname" par="" edit="true" text="Mehrkostenberechung_Schutzrauume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abaleh</dc:creator>
  <cp:lastModifiedBy>abaleh</cp:lastModifiedBy>
  <cp:lastPrinted>2015-03-11T08:03:46Z</cp:lastPrinted>
  <dcterms:created xsi:type="dcterms:W3CDTF">2015-03-10T12:31:03Z</dcterms:created>
  <dcterms:modified xsi:type="dcterms:W3CDTF">2017-01-16T12:11:13Z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COO.2103.100.2.5788168</vt:lpwstr>
  </property>
  <property fmtid="{D5CDD505-2E9C-101B-9397-08002B2CF9AE}" pid="3" name="FSC#FSCIBISDOCPROPS@15.1400:Container">
    <vt:lpwstr>COO.2103.100.2.5788168</vt:lpwstr>
  </property>
  <property fmtid="{D5CDD505-2E9C-101B-9397-08002B2CF9AE}" pid="4" name="FSC#FSCIBISDOCPROPS@15.1400:Objectname">
    <vt:lpwstr>Mehrkostenberechung_Schutzrauume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Ribi ABA, Thomas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ABA_MA</vt:lpwstr>
  </property>
  <property fmtid="{D5CDD505-2E9C-101B-9397-08002B2CF9AE}" pid="9" name="FSC#FSCIBISDOCPROPS@15.1400:TopLevelSubfileName">
    <vt:lpwstr>13 Kemmental (010)</vt:lpwstr>
  </property>
  <property fmtid="{D5CDD505-2E9C-101B-9397-08002B2CF9AE}" pid="10" name="FSC#FSCIBISDOCPROPS@15.1400:TopLevelSubfileNumber">
    <vt:lpwstr>10</vt:lpwstr>
  </property>
  <property fmtid="{D5CDD505-2E9C-101B-9397-08002B2CF9AE}" pid="11" name="FSC#FSCIBISDOCPROPS@15.1400:TitleSubFile">
    <vt:lpwstr>13 Kemmental_x000d_
 </vt:lpwstr>
  </property>
  <property fmtid="{D5CDD505-2E9C-101B-9397-08002B2CF9AE}" pid="12" name="FSC#FSCIBISDOCPROPS@15.1400:TopLevelDossierName">
    <vt:lpwstr>0076/2010/ABA 05 Bau öffentliche Schutzräume</vt:lpwstr>
  </property>
  <property fmtid="{D5CDD505-2E9C-101B-9397-08002B2CF9AE}" pid="13" name="FSC#FSCIBISDOCPROPS@15.1400:TopLevelDossierNumber">
    <vt:lpwstr>76</vt:lpwstr>
  </property>
  <property fmtid="{D5CDD505-2E9C-101B-9397-08002B2CF9AE}" pid="14" name="FSC#FSCIBISDOCPROPS@15.1400:TopLevelDossierYear">
    <vt:lpwstr>2010</vt:lpwstr>
  </property>
  <property fmtid="{D5CDD505-2E9C-101B-9397-08002B2CF9AE}" pid="15" name="FSC#FSCIBISDOCPROPS@15.1400:TopLevelDossierTitel">
    <vt:lpwstr>05 Bau öffentliche Schutzräume</vt:lpwstr>
  </property>
  <property fmtid="{D5CDD505-2E9C-101B-9397-08002B2CF9AE}" pid="16" name="FSC#FSCIBISDOCPROPS@15.1400:TopLevelDossierRespOrgShortname">
    <vt:lpwstr>ABA</vt:lpwstr>
  </property>
  <property fmtid="{D5CDD505-2E9C-101B-9397-08002B2CF9AE}" pid="17" name="FSC#FSCIBISDOCPROPS@15.1400:TopLevelDossierResponsible">
    <vt:lpwstr>Ribi ABA, Thomas</vt:lpwstr>
  </property>
  <property fmtid="{D5CDD505-2E9C-101B-9397-08002B2CF9AE}" pid="18" name="FSC#FSCIBISDOCPROPS@15.1400:TopLevelSubjectGroupPosNumber">
    <vt:lpwstr>06.01.02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ABA/06.01.02/2010/00076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24.08.2015</vt:lpwstr>
  </property>
  <property fmtid="{D5CDD505-2E9C-101B-9397-08002B2CF9AE}" pid="30" name="FSC#FSCIBISDOCPROPS@15.1400:CreatedBy">
    <vt:lpwstr>Thomas Ribi ABA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>ABA/06.01.02/2010/00076</vt:lpwstr>
  </property>
  <property fmtid="{D5CDD505-2E9C-101B-9397-08002B2CF9AE}" pid="33" name="FSC#LOCALSW@2103.100:BarCodeTopLevelDossierName">
    <vt:lpwstr>0076/2010/ABA 05 Bau öffentliche Schutzräume</vt:lpwstr>
  </property>
  <property fmtid="{D5CDD505-2E9C-101B-9397-08002B2CF9AE}" pid="34" name="FSC#LOCALSW@2103.100:BarCodeTopLevelDossierTitel">
    <vt:lpwstr>05 Bau öffentliche Schutzräume</vt:lpwstr>
  </property>
  <property fmtid="{D5CDD505-2E9C-101B-9397-08002B2CF9AE}" pid="35" name="FSC#LOCALSW@2103.100:BarCodeTopLevelSubfileTitle">
    <vt:lpwstr>13 Kemmental (010)</vt:lpwstr>
  </property>
  <property fmtid="{D5CDD505-2E9C-101B-9397-08002B2CF9AE}" pid="36" name="FSC#LOCALSW@2103.100:BarCodeTitleSubFile">
    <vt:lpwstr>13 Kemmental_x000d_
 </vt:lpwstr>
  </property>
  <property fmtid="{D5CDD505-2E9C-101B-9397-08002B2CF9AE}" pid="37" name="FSC#LOCALSW@2103.100:BarCodeOwnerSubfile">
    <vt:lpwstr>Ribi ABA</vt:lpwstr>
  </property>
  <property fmtid="{D5CDD505-2E9C-101B-9397-08002B2CF9AE}" pid="38" name="FSC#LOCALSW@2103.100:TGDOSREI">
    <vt:lpwstr/>
  </property>
  <property fmtid="{D5CDD505-2E9C-101B-9397-08002B2CF9AE}" pid="39" name="FSC#COOELAK@1.1001:Subject">
    <vt:lpwstr/>
  </property>
  <property fmtid="{D5CDD505-2E9C-101B-9397-08002B2CF9AE}" pid="40" name="FSC#COOELAK@1.1001:FileReference">
    <vt:lpwstr>ABA/06.01.02/2010/00076</vt:lpwstr>
  </property>
  <property fmtid="{D5CDD505-2E9C-101B-9397-08002B2CF9AE}" pid="41" name="FSC#COOELAK@1.1001:FileRefYear">
    <vt:lpwstr>2010</vt:lpwstr>
  </property>
  <property fmtid="{D5CDD505-2E9C-101B-9397-08002B2CF9AE}" pid="42" name="FSC#COOELAK@1.1001:FileRefOrdinal">
    <vt:lpwstr>76</vt:lpwstr>
  </property>
  <property fmtid="{D5CDD505-2E9C-101B-9397-08002B2CF9AE}" pid="43" name="FSC#COOELAK@1.1001:FileRefOU">
    <vt:lpwstr/>
  </property>
  <property fmtid="{D5CDD505-2E9C-101B-9397-08002B2CF9AE}" pid="44" name="FSC#COOELAK@1.1001:Organization">
    <vt:lpwstr/>
  </property>
  <property fmtid="{D5CDD505-2E9C-101B-9397-08002B2CF9AE}" pid="45" name="FSC#COOELAK@1.1001:Owner">
    <vt:lpwstr>Ribi ABA Thomas (Frauenfeld)</vt:lpwstr>
  </property>
  <property fmtid="{D5CDD505-2E9C-101B-9397-08002B2CF9AE}" pid="46" name="FSC#COOELAK@1.1001:OwnerExtension">
    <vt:lpwstr>+41 58 345 61 71</vt:lpwstr>
  </property>
  <property fmtid="{D5CDD505-2E9C-101B-9397-08002B2CF9AE}" pid="47" name="FSC#COOELAK@1.1001:OwnerFaxExtension">
    <vt:lpwstr>+41 58 345 61 62</vt:lpwstr>
  </property>
  <property fmtid="{D5CDD505-2E9C-101B-9397-08002B2CF9AE}" pid="48" name="FSC#COOELAK@1.1001:DispatchedBy">
    <vt:lpwstr/>
  </property>
  <property fmtid="{D5CDD505-2E9C-101B-9397-08002B2CF9AE}" pid="49" name="FSC#COOELAK@1.1001:DispatchedAt">
    <vt:lpwstr/>
  </property>
  <property fmtid="{D5CDD505-2E9C-101B-9397-08002B2CF9AE}" pid="50" name="FSC#COOELAK@1.1001:ApprovedBy">
    <vt:lpwstr/>
  </property>
  <property fmtid="{D5CDD505-2E9C-101B-9397-08002B2CF9AE}" pid="51" name="FSC#COOELAK@1.1001:ApprovedAt">
    <vt:lpwstr/>
  </property>
  <property fmtid="{D5CDD505-2E9C-101B-9397-08002B2CF9AE}" pid="52" name="FSC#COOELAK@1.1001:Department">
    <vt:lpwstr>ABA Mitarbeiter (ABA_MA)</vt:lpwstr>
  </property>
  <property fmtid="{D5CDD505-2E9C-101B-9397-08002B2CF9AE}" pid="53" name="FSC#COOELAK@1.1001:CreatedAt">
    <vt:lpwstr>24.08.2015</vt:lpwstr>
  </property>
  <property fmtid="{D5CDD505-2E9C-101B-9397-08002B2CF9AE}" pid="54" name="FSC#COOELAK@1.1001:OU">
    <vt:lpwstr>ABA Mitarbeiter (ABA_MA)</vt:lpwstr>
  </property>
  <property fmtid="{D5CDD505-2E9C-101B-9397-08002B2CF9AE}" pid="55" name="FSC#COOELAK@1.1001:Priority">
    <vt:lpwstr> ()</vt:lpwstr>
  </property>
  <property fmtid="{D5CDD505-2E9C-101B-9397-08002B2CF9AE}" pid="56" name="FSC#COOELAK@1.1001:ObjBarCode">
    <vt:lpwstr>*COO.2103.100.2.5788168*</vt:lpwstr>
  </property>
  <property fmtid="{D5CDD505-2E9C-101B-9397-08002B2CF9AE}" pid="57" name="FSC#COOELAK@1.1001:RefBarCode">
    <vt:lpwstr>*COO.2103.100.7.994662*</vt:lpwstr>
  </property>
  <property fmtid="{D5CDD505-2E9C-101B-9397-08002B2CF9AE}" pid="58" name="FSC#COOELAK@1.1001:FileRefBarCode">
    <vt:lpwstr>*ABA/06.01.02/2010/00076*</vt:lpwstr>
  </property>
  <property fmtid="{D5CDD505-2E9C-101B-9397-08002B2CF9AE}" pid="59" name="FSC#COOELAK@1.1001:ExternalRef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06.01.02</vt:lpwstr>
  </property>
  <property fmtid="{D5CDD505-2E9C-101B-9397-08002B2CF9AE}" pid="72" name="FSC#COOELAK@1.1001:CurrentUserRolePos">
    <vt:lpwstr>Sachbearbeiter/in</vt:lpwstr>
  </property>
  <property fmtid="{D5CDD505-2E9C-101B-9397-08002B2CF9AE}" pid="73" name="FSC#COOELAK@1.1001:CurrentUserEmail">
    <vt:lpwstr>cornelia.lehmann@tg.ch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ATSTATECFG@1.1001:Office">
    <vt:lpwstr/>
  </property>
  <property fmtid="{D5CDD505-2E9C-101B-9397-08002B2CF9AE}" pid="80" name="FSC#ATSTATECFG@1.1001:Agent">
    <vt:lpwstr>Thomas Ribi ABA</vt:lpwstr>
  </property>
  <property fmtid="{D5CDD505-2E9C-101B-9397-08002B2CF9AE}" pid="81" name="FSC#ATSTATECFG@1.1001:AgentPhone">
    <vt:lpwstr>+41 58 345 61 71</vt:lpwstr>
  </property>
  <property fmtid="{D5CDD505-2E9C-101B-9397-08002B2CF9AE}" pid="82" name="FSC#ATSTATECFG@1.1001:DepartmentFax">
    <vt:lpwstr/>
  </property>
  <property fmtid="{D5CDD505-2E9C-101B-9397-08002B2CF9AE}" pid="83" name="FSC#ATSTATECFG@1.1001:DepartmentEmail">
    <vt:lpwstr/>
  </property>
  <property fmtid="{D5CDD505-2E9C-101B-9397-08002B2CF9AE}" pid="84" name="FSC#ATSTATECFG@1.1001:SubfileDate">
    <vt:lpwstr>24.08.2015</vt:lpwstr>
  </property>
  <property fmtid="{D5CDD505-2E9C-101B-9397-08002B2CF9AE}" pid="85" name="FSC#ATSTATECFG@1.1001:SubfileSubject">
    <vt:lpwstr/>
  </property>
  <property fmtid="{D5CDD505-2E9C-101B-9397-08002B2CF9AE}" pid="86" name="FSC#ATSTATECFG@1.1001:DepartmentZipCode">
    <vt:lpwstr>8510</vt:lpwstr>
  </property>
  <property fmtid="{D5CDD505-2E9C-101B-9397-08002B2CF9AE}" pid="87" name="FSC#ATSTATECFG@1.1001:DepartmentCountry">
    <vt:lpwstr>Schweiz</vt:lpwstr>
  </property>
  <property fmtid="{D5CDD505-2E9C-101B-9397-08002B2CF9AE}" pid="88" name="FSC#ATSTATECFG@1.1001:DepartmentCity">
    <vt:lpwstr>Frauenfeld</vt:lpwstr>
  </property>
  <property fmtid="{D5CDD505-2E9C-101B-9397-08002B2CF9AE}" pid="89" name="FSC#ATSTATECFG@1.1001:DepartmentStreet">
    <vt:lpwstr>Zürcherstrasse 221</vt:lpwstr>
  </property>
  <property fmtid="{D5CDD505-2E9C-101B-9397-08002B2CF9AE}" pid="90" name="FSC#ATSTATECFG@1.1001:DepartmentDVR">
    <vt:lpwstr/>
  </property>
  <property fmtid="{D5CDD505-2E9C-101B-9397-08002B2CF9AE}" pid="91" name="FSC#ATSTATECFG@1.1001:DepartmentUID">
    <vt:lpwstr>5640</vt:lpwstr>
  </property>
  <property fmtid="{D5CDD505-2E9C-101B-9397-08002B2CF9AE}" pid="92" name="FSC#ATSTATECFG@1.1001:SubfileReference">
    <vt:lpwstr>010</vt:lpwstr>
  </property>
  <property fmtid="{D5CDD505-2E9C-101B-9397-08002B2CF9AE}" pid="93" name="FSC#ATSTATECFG@1.1001:Clause">
    <vt:lpwstr/>
  </property>
  <property fmtid="{D5CDD505-2E9C-101B-9397-08002B2CF9AE}" pid="94" name="FSC#ATSTATECFG@1.1001:ApprovedSignature">
    <vt:lpwstr/>
  </property>
  <property fmtid="{D5CDD505-2E9C-101B-9397-08002B2CF9AE}" pid="95" name="FSC#ATSTATECFG@1.1001:BankAccount">
    <vt:lpwstr/>
  </property>
  <property fmtid="{D5CDD505-2E9C-101B-9397-08002B2CF9AE}" pid="96" name="FSC#ATSTATECFG@1.1001:BankAccountOwner">
    <vt:lpwstr/>
  </property>
  <property fmtid="{D5CDD505-2E9C-101B-9397-08002B2CF9AE}" pid="97" name="FSC#ATSTATECFG@1.1001:BankInstitute">
    <vt:lpwstr/>
  </property>
  <property fmtid="{D5CDD505-2E9C-101B-9397-08002B2CF9AE}" pid="98" name="FSC#ATSTATECFG@1.1001:BankAccountID">
    <vt:lpwstr/>
  </property>
  <property fmtid="{D5CDD505-2E9C-101B-9397-08002B2CF9AE}" pid="99" name="FSC#ATSTATECFG@1.1001:BankAccountIBAN">
    <vt:lpwstr/>
  </property>
  <property fmtid="{D5CDD505-2E9C-101B-9397-08002B2CF9AE}" pid="100" name="FSC#ATSTATECFG@1.1001:BankAccountBIC">
    <vt:lpwstr/>
  </property>
  <property fmtid="{D5CDD505-2E9C-101B-9397-08002B2CF9AE}" pid="101" name="FSC#ATSTATECFG@1.1001:BankName">
    <vt:lpwstr/>
  </property>
  <property fmtid="{D5CDD505-2E9C-101B-9397-08002B2CF9AE}" pid="102" name="FSC#COOSYSTEM@1.1:Container">
    <vt:lpwstr>COO.2103.100.2.5788168</vt:lpwstr>
  </property>
  <property fmtid="{D5CDD505-2E9C-101B-9397-08002B2CF9AE}" pid="103" name="FSC#LOCALSW@2103.100:User_Login_red">
    <vt:lpwstr>abarib@TG.CH_x000d_
thomas.ribi@tg.ch</vt:lpwstr>
  </property>
  <property fmtid="{D5CDD505-2E9C-101B-9397-08002B2CF9AE}" pid="104" name="FSC#FSCFOLIO@1.1001:docpropproject">
    <vt:lpwstr/>
  </property>
</Properties>
</file>